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ldeutc.sharepoint.com/sites/CurriculumPlanning-Science/Shared Documents/CP 25-26/"/>
    </mc:Choice>
  </mc:AlternateContent>
  <xr:revisionPtr revIDLastSave="1171" documentId="14_{A482BA04-2CB8-410F-8F81-870BC74765F0}" xr6:coauthVersionLast="47" xr6:coauthVersionMax="47" xr10:uidLastSave="{5BFD8DF2-CCC0-4BF2-BC6E-2242AF9043F5}"/>
  <bookViews>
    <workbookView xWindow="-108" yWindow="-108" windowWidth="23256" windowHeight="12456" firstSheet="5" activeTab="3" xr2:uid="{00000000-000D-0000-FFFF-FFFF00000000}"/>
  </bookViews>
  <sheets>
    <sheet name="Calendar 2022 23 V1" sheetId="13" state="hidden" r:id="rId1"/>
    <sheet name="Cal 2022 23 V2 2wk FA&amp;SA" sheetId="15" state="hidden" r:id="rId2"/>
    <sheet name="Term Dates 2025 26" sheetId="27" r:id="rId3"/>
    <sheet name="Roadmap" sheetId="49" r:id="rId4"/>
    <sheet name="Key Concepts" sheetId="48" r:id="rId5"/>
    <sheet name="12A MOR &amp; MZB" sheetId="37" r:id="rId6"/>
    <sheet name="12B JMR" sheetId="47" r:id="rId7"/>
    <sheet name="13A JMR" sheetId="46" r:id="rId8"/>
    <sheet name="2025 26 working doc" sheetId="26" state="hidden" r:id="rId9"/>
    <sheet name="TAGs" sheetId="11" state="hidden" r:id="rId10"/>
    <sheet name="Learner only version 21 22" sheetId="9" state="hidden" r:id="rId11"/>
    <sheet name="Term dates 2020 21" sheetId="4" state="hidden" r:id="rId12"/>
    <sheet name="Calendar 2020 21" sheetId="2" state="hidden" r:id="rId13"/>
    <sheet name="KS5 Topic and Lesson List" sheetId="33" r:id="rId14"/>
  </sheets>
  <definedNames>
    <definedName name="KS3LessonList">'KS5 Topic and Lesson List'!$A$1:$D$135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6" l="1"/>
  <c r="E6" i="46"/>
  <c r="E7" i="46"/>
  <c r="E277" i="47"/>
  <c r="E278" i="47"/>
  <c r="E279" i="47"/>
  <c r="E276" i="47"/>
  <c r="G170" i="37"/>
  <c r="G169" i="37"/>
  <c r="G168" i="37"/>
  <c r="E170" i="37"/>
  <c r="E169" i="37"/>
  <c r="E168" i="37"/>
  <c r="E36" i="47"/>
  <c r="G5" i="37"/>
  <c r="G6" i="37"/>
  <c r="E5" i="37"/>
  <c r="E6" i="37"/>
  <c r="E8" i="46"/>
  <c r="E273" i="47"/>
  <c r="E272" i="47"/>
  <c r="E271" i="47"/>
  <c r="E270" i="47"/>
  <c r="E269" i="47"/>
  <c r="E268" i="47"/>
  <c r="E267" i="47"/>
  <c r="E266" i="47"/>
  <c r="E265" i="47"/>
  <c r="E264" i="47"/>
  <c r="E263" i="47"/>
  <c r="E262" i="47"/>
  <c r="E261" i="47"/>
  <c r="E260" i="47"/>
  <c r="E259" i="47"/>
  <c r="E258" i="47"/>
  <c r="E257" i="47"/>
  <c r="E256" i="47"/>
  <c r="E254" i="47"/>
  <c r="E253" i="47"/>
  <c r="E252" i="47"/>
  <c r="E251" i="47"/>
  <c r="E250" i="47"/>
  <c r="E249" i="47"/>
  <c r="E248" i="47"/>
  <c r="E247" i="47"/>
  <c r="E246" i="47"/>
  <c r="E245" i="47"/>
  <c r="E244" i="47"/>
  <c r="E243" i="47"/>
  <c r="E242" i="47"/>
  <c r="E241" i="47"/>
  <c r="E240" i="47"/>
  <c r="E239" i="47"/>
  <c r="E238" i="47"/>
  <c r="E231" i="47"/>
  <c r="E230" i="47"/>
  <c r="E229" i="47"/>
  <c r="E228" i="47"/>
  <c r="E227" i="47"/>
  <c r="E226" i="47"/>
  <c r="E225" i="47"/>
  <c r="E224" i="47"/>
  <c r="E223" i="47"/>
  <c r="E222" i="47"/>
  <c r="E221" i="47"/>
  <c r="E220" i="47"/>
  <c r="E219" i="47"/>
  <c r="E218" i="47"/>
  <c r="E217" i="47"/>
  <c r="E216" i="47"/>
  <c r="E215" i="47"/>
  <c r="E214" i="47"/>
  <c r="E213" i="47"/>
  <c r="E212" i="47"/>
  <c r="E211" i="47"/>
  <c r="E210" i="47"/>
  <c r="E209" i="47"/>
  <c r="E208" i="47"/>
  <c r="E206" i="47"/>
  <c r="E205" i="47"/>
  <c r="E204" i="47"/>
  <c r="E203" i="47"/>
  <c r="E202" i="47"/>
  <c r="E201" i="47"/>
  <c r="E200" i="47"/>
  <c r="E199" i="47"/>
  <c r="E198" i="47"/>
  <c r="E197" i="47"/>
  <c r="E196" i="47"/>
  <c r="E195" i="47"/>
  <c r="E182" i="47"/>
  <c r="E181" i="47"/>
  <c r="E180" i="47"/>
  <c r="E179" i="47"/>
  <c r="E178" i="47"/>
  <c r="E177" i="47"/>
  <c r="E176" i="47"/>
  <c r="E175" i="47"/>
  <c r="E174" i="47"/>
  <c r="E173" i="47"/>
  <c r="E172" i="47"/>
  <c r="E171" i="47"/>
  <c r="E170" i="47"/>
  <c r="E169" i="47"/>
  <c r="E168" i="47"/>
  <c r="E167" i="47"/>
  <c r="E166" i="47"/>
  <c r="E165" i="47"/>
  <c r="E164" i="47"/>
  <c r="E163" i="47"/>
  <c r="E162" i="47"/>
  <c r="E161" i="47"/>
  <c r="E160" i="47"/>
  <c r="E159" i="47"/>
  <c r="E158" i="47"/>
  <c r="E157" i="47"/>
  <c r="E156" i="47"/>
  <c r="E155" i="47"/>
  <c r="E154" i="47"/>
  <c r="E153" i="47"/>
  <c r="E146" i="47"/>
  <c r="E145" i="47"/>
  <c r="E144" i="47"/>
  <c r="E143" i="47"/>
  <c r="E142" i="47"/>
  <c r="E141" i="47"/>
  <c r="E140" i="47"/>
  <c r="E139" i="47"/>
  <c r="E138" i="47"/>
  <c r="E137" i="47"/>
  <c r="E136" i="47"/>
  <c r="E135" i="47"/>
  <c r="E134" i="47"/>
  <c r="E133" i="47"/>
  <c r="E132" i="47"/>
  <c r="E131" i="47"/>
  <c r="E130" i="47"/>
  <c r="E129" i="47"/>
  <c r="E128" i="47"/>
  <c r="E127" i="47"/>
  <c r="E126" i="47"/>
  <c r="E125" i="47"/>
  <c r="E124" i="47"/>
  <c r="E123" i="47"/>
  <c r="E122" i="47"/>
  <c r="E121" i="47"/>
  <c r="E120" i="47"/>
  <c r="E119" i="47"/>
  <c r="E118" i="47"/>
  <c r="E117" i="47"/>
  <c r="E116" i="47"/>
  <c r="E115" i="47"/>
  <c r="E114" i="47"/>
  <c r="E113" i="47"/>
  <c r="E112" i="47"/>
  <c r="E98" i="47"/>
  <c r="E97" i="47"/>
  <c r="E96" i="47"/>
  <c r="E95" i="47"/>
  <c r="E94" i="47"/>
  <c r="E93" i="47"/>
  <c r="E92" i="47"/>
  <c r="E91" i="47"/>
  <c r="E90" i="47"/>
  <c r="E89" i="47"/>
  <c r="E88" i="47"/>
  <c r="E87" i="47"/>
  <c r="E86" i="47"/>
  <c r="E85" i="47"/>
  <c r="E84" i="47"/>
  <c r="E83" i="47"/>
  <c r="E82" i="47"/>
  <c r="E81" i="47"/>
  <c r="E80" i="47"/>
  <c r="E79" i="47"/>
  <c r="E78" i="47"/>
  <c r="E77" i="47"/>
  <c r="E76" i="47"/>
  <c r="E75" i="47"/>
  <c r="E74" i="47"/>
  <c r="E73" i="47"/>
  <c r="E72" i="47"/>
  <c r="E71" i="47"/>
  <c r="E70" i="47"/>
  <c r="E69" i="47"/>
  <c r="E68" i="47"/>
  <c r="E67" i="47"/>
  <c r="E66" i="47"/>
  <c r="E65" i="47"/>
  <c r="E64" i="47"/>
  <c r="E63" i="47"/>
  <c r="E62" i="47"/>
  <c r="E61" i="47"/>
  <c r="E60" i="47"/>
  <c r="E59" i="47"/>
  <c r="E58" i="47"/>
  <c r="E57" i="47"/>
  <c r="E50" i="47"/>
  <c r="E49" i="47"/>
  <c r="E48" i="47"/>
  <c r="E47" i="47"/>
  <c r="E46" i="47"/>
  <c r="E45" i="47"/>
  <c r="E44" i="47"/>
  <c r="E43" i="47"/>
  <c r="E42" i="47"/>
  <c r="E41" i="47"/>
  <c r="E40" i="47"/>
  <c r="E39" i="47"/>
  <c r="E38" i="47"/>
  <c r="E37"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E10" i="47"/>
  <c r="E9" i="47"/>
  <c r="E239" i="46"/>
  <c r="E240" i="46"/>
  <c r="E241" i="46"/>
  <c r="E242" i="46"/>
  <c r="E243" i="46"/>
  <c r="E244" i="46"/>
  <c r="E245" i="46"/>
  <c r="E246" i="46"/>
  <c r="E247" i="46"/>
  <c r="E248" i="46"/>
  <c r="E249" i="46"/>
  <c r="E250" i="46"/>
  <c r="E251" i="46"/>
  <c r="E252" i="46"/>
  <c r="E253" i="46"/>
  <c r="E254" i="46"/>
  <c r="E256" i="46"/>
  <c r="E257" i="46"/>
  <c r="E258" i="46"/>
  <c r="E259" i="46"/>
  <c r="E260" i="46"/>
  <c r="E261" i="46"/>
  <c r="E262" i="46"/>
  <c r="E263" i="46"/>
  <c r="E264" i="46"/>
  <c r="E265" i="46"/>
  <c r="E266" i="46"/>
  <c r="E267" i="46"/>
  <c r="E268" i="46"/>
  <c r="E269" i="46"/>
  <c r="E270" i="46"/>
  <c r="E271" i="46"/>
  <c r="E272" i="46"/>
  <c r="E273" i="46"/>
  <c r="E238" i="46"/>
  <c r="E196" i="46"/>
  <c r="E197" i="46"/>
  <c r="E198" i="46"/>
  <c r="E199" i="46"/>
  <c r="E200" i="46"/>
  <c r="E201" i="46"/>
  <c r="E202" i="46"/>
  <c r="E203" i="46"/>
  <c r="E204" i="46"/>
  <c r="E205" i="46"/>
  <c r="E206" i="46"/>
  <c r="E208" i="46"/>
  <c r="E209" i="46"/>
  <c r="E210" i="46"/>
  <c r="E211" i="46"/>
  <c r="E212" i="46"/>
  <c r="E213" i="46"/>
  <c r="E214" i="46"/>
  <c r="E215" i="46"/>
  <c r="E216" i="46"/>
  <c r="E217" i="46"/>
  <c r="E218" i="46"/>
  <c r="E219" i="46"/>
  <c r="E220" i="46"/>
  <c r="E221" i="46"/>
  <c r="E222" i="46"/>
  <c r="E223" i="46"/>
  <c r="E224" i="46"/>
  <c r="E225" i="46"/>
  <c r="E226" i="46"/>
  <c r="E227" i="46"/>
  <c r="E228" i="46"/>
  <c r="E229" i="46"/>
  <c r="E230" i="46"/>
  <c r="E231" i="46"/>
  <c r="E195" i="46"/>
  <c r="E154" i="46"/>
  <c r="E155" i="46"/>
  <c r="E156" i="46"/>
  <c r="E157" i="46"/>
  <c r="E158" i="46"/>
  <c r="E159" i="46"/>
  <c r="E160" i="46"/>
  <c r="E161" i="46"/>
  <c r="E162" i="46"/>
  <c r="E163" i="46"/>
  <c r="E164" i="46"/>
  <c r="E165" i="46"/>
  <c r="E166" i="46"/>
  <c r="E167" i="46"/>
  <c r="E168" i="46"/>
  <c r="E169" i="46"/>
  <c r="E170" i="46"/>
  <c r="E171" i="46"/>
  <c r="E172" i="46"/>
  <c r="E173" i="46"/>
  <c r="E174" i="46"/>
  <c r="E175" i="46"/>
  <c r="E176" i="46"/>
  <c r="E177" i="46"/>
  <c r="E178" i="46"/>
  <c r="E179" i="46"/>
  <c r="E180" i="46"/>
  <c r="E181" i="46"/>
  <c r="E182" i="46"/>
  <c r="E153" i="46"/>
  <c r="E113" i="46"/>
  <c r="E114" i="46"/>
  <c r="E115" i="46"/>
  <c r="E116" i="46"/>
  <c r="E117" i="46"/>
  <c r="E118" i="46"/>
  <c r="E119" i="46"/>
  <c r="E120" i="46"/>
  <c r="E121" i="46"/>
  <c r="E122" i="46"/>
  <c r="E123" i="46"/>
  <c r="E124" i="46"/>
  <c r="E125" i="46"/>
  <c r="E126" i="46"/>
  <c r="E127" i="46"/>
  <c r="E128" i="46"/>
  <c r="E129" i="46"/>
  <c r="E130" i="46"/>
  <c r="E131" i="46"/>
  <c r="E132" i="46"/>
  <c r="E133" i="46"/>
  <c r="E134" i="46"/>
  <c r="E135" i="46"/>
  <c r="E136" i="46"/>
  <c r="E137" i="46"/>
  <c r="E138" i="46"/>
  <c r="E139" i="46"/>
  <c r="E140" i="46"/>
  <c r="E141" i="46"/>
  <c r="E142" i="46"/>
  <c r="E143" i="46"/>
  <c r="E144" i="46"/>
  <c r="E145" i="46"/>
  <c r="E146" i="46"/>
  <c r="E112" i="46"/>
  <c r="E32" i="46"/>
  <c r="E33" i="46"/>
  <c r="E34" i="46"/>
  <c r="E35" i="46"/>
  <c r="E36" i="46"/>
  <c r="E37" i="46"/>
  <c r="E80" i="46"/>
  <c r="E81" i="46"/>
  <c r="E82" i="46"/>
  <c r="E83" i="46"/>
  <c r="E84" i="46"/>
  <c r="E85" i="46"/>
  <c r="E86" i="46"/>
  <c r="E87" i="46"/>
  <c r="E58" i="46"/>
  <c r="E59" i="46"/>
  <c r="E60" i="46"/>
  <c r="E61" i="46"/>
  <c r="E62" i="46"/>
  <c r="E63" i="46"/>
  <c r="E64" i="46"/>
  <c r="E65" i="46"/>
  <c r="E66" i="46"/>
  <c r="E67" i="46"/>
  <c r="E68" i="46"/>
  <c r="E69" i="46"/>
  <c r="E71" i="46"/>
  <c r="E72" i="46"/>
  <c r="E73" i="46"/>
  <c r="E74" i="46"/>
  <c r="E75" i="46"/>
  <c r="E76" i="46"/>
  <c r="E77" i="46"/>
  <c r="E78" i="46"/>
  <c r="E79" i="46"/>
  <c r="E88" i="46"/>
  <c r="E89" i="46"/>
  <c r="E90" i="46"/>
  <c r="E91" i="46"/>
  <c r="E92" i="46"/>
  <c r="E93" i="46"/>
  <c r="E94" i="46"/>
  <c r="E95" i="46"/>
  <c r="E96" i="46"/>
  <c r="E97" i="46"/>
  <c r="E98" i="46"/>
  <c r="E57" i="46"/>
  <c r="E50" i="46"/>
  <c r="E9" i="46"/>
  <c r="E10" i="46"/>
  <c r="E11" i="46"/>
  <c r="E12" i="46"/>
  <c r="E13" i="46"/>
  <c r="E14" i="46"/>
  <c r="E15" i="46"/>
  <c r="E16" i="46"/>
  <c r="E17" i="46"/>
  <c r="E18" i="46"/>
  <c r="E19" i="46"/>
  <c r="E20" i="46"/>
  <c r="E21" i="46"/>
  <c r="E22" i="46"/>
  <c r="E23" i="46"/>
  <c r="E24" i="46"/>
  <c r="E25" i="46"/>
  <c r="E26" i="46"/>
  <c r="E27" i="46"/>
  <c r="E28" i="46"/>
  <c r="E29" i="46"/>
  <c r="E30" i="46"/>
  <c r="E31" i="46"/>
  <c r="E38" i="46"/>
  <c r="E39" i="46"/>
  <c r="E40" i="46"/>
  <c r="E41" i="46"/>
  <c r="E42" i="46"/>
  <c r="E43" i="46"/>
  <c r="E44" i="46"/>
  <c r="E45" i="46"/>
  <c r="E46" i="46"/>
  <c r="E47" i="46"/>
  <c r="E48" i="46"/>
  <c r="E49" i="46"/>
  <c r="G71" i="37"/>
  <c r="E79" i="37" l="1"/>
  <c r="G13" i="37"/>
  <c r="G165" i="37"/>
  <c r="E165" i="37"/>
  <c r="G164" i="37"/>
  <c r="E164" i="37"/>
  <c r="G163" i="37"/>
  <c r="E163" i="37"/>
  <c r="G162" i="37"/>
  <c r="E162" i="37"/>
  <c r="G161" i="37"/>
  <c r="E161" i="37"/>
  <c r="G160" i="37"/>
  <c r="E160" i="37"/>
  <c r="G159" i="37"/>
  <c r="E159" i="37"/>
  <c r="G158" i="37"/>
  <c r="E158" i="37"/>
  <c r="G157" i="37"/>
  <c r="E157" i="37"/>
  <c r="E155" i="37"/>
  <c r="G154" i="37"/>
  <c r="E154" i="37"/>
  <c r="G153" i="37"/>
  <c r="E153" i="37"/>
  <c r="G152" i="37"/>
  <c r="E152" i="37"/>
  <c r="G151" i="37"/>
  <c r="E151" i="37"/>
  <c r="G150" i="37"/>
  <c r="E150" i="37"/>
  <c r="G149" i="37"/>
  <c r="E149" i="37"/>
  <c r="G148" i="37"/>
  <c r="E148" i="37"/>
  <c r="G147" i="37"/>
  <c r="E147" i="37"/>
  <c r="G140" i="37"/>
  <c r="E140" i="37"/>
  <c r="G139" i="37"/>
  <c r="E139" i="37"/>
  <c r="G138" i="37"/>
  <c r="E138" i="37"/>
  <c r="G137" i="37"/>
  <c r="E137" i="37"/>
  <c r="G136" i="37"/>
  <c r="E136" i="37"/>
  <c r="G135" i="37"/>
  <c r="E135" i="37"/>
  <c r="G134" i="37"/>
  <c r="E134" i="37"/>
  <c r="G133" i="37"/>
  <c r="E133" i="37"/>
  <c r="G132" i="37"/>
  <c r="E132" i="37"/>
  <c r="G131" i="37"/>
  <c r="E131" i="37"/>
  <c r="G130" i="37"/>
  <c r="E130" i="37"/>
  <c r="G129" i="37"/>
  <c r="G127" i="37"/>
  <c r="E127" i="37"/>
  <c r="G126" i="37"/>
  <c r="E126" i="37"/>
  <c r="G125" i="37"/>
  <c r="E125" i="37"/>
  <c r="G124" i="37"/>
  <c r="E124" i="37"/>
  <c r="G123" i="37"/>
  <c r="E123" i="37"/>
  <c r="G122" i="37"/>
  <c r="E122" i="37"/>
  <c r="G109" i="37"/>
  <c r="E109" i="37"/>
  <c r="G108" i="37"/>
  <c r="E108" i="37"/>
  <c r="G107" i="37"/>
  <c r="E107" i="37"/>
  <c r="G106" i="37"/>
  <c r="E106" i="37"/>
  <c r="G105" i="37"/>
  <c r="E105" i="37"/>
  <c r="G104" i="37"/>
  <c r="E104" i="37"/>
  <c r="G103" i="37"/>
  <c r="E103" i="37"/>
  <c r="G102" i="37"/>
  <c r="E102" i="37"/>
  <c r="G101" i="37"/>
  <c r="E101" i="37"/>
  <c r="G100" i="37"/>
  <c r="E100" i="37"/>
  <c r="G99" i="37"/>
  <c r="E99" i="37"/>
  <c r="G98" i="37"/>
  <c r="E98" i="37"/>
  <c r="G97" i="37"/>
  <c r="E97" i="37"/>
  <c r="G96" i="37"/>
  <c r="E96" i="37"/>
  <c r="G95" i="37"/>
  <c r="E95" i="37"/>
  <c r="G88" i="37"/>
  <c r="E88" i="37"/>
  <c r="G87" i="37"/>
  <c r="E87" i="37"/>
  <c r="G86" i="37"/>
  <c r="E86" i="37"/>
  <c r="G85" i="37"/>
  <c r="E85" i="37"/>
  <c r="G84" i="37"/>
  <c r="E84" i="37"/>
  <c r="G83" i="37"/>
  <c r="E83" i="37"/>
  <c r="G82" i="37"/>
  <c r="E82" i="37"/>
  <c r="G81" i="37"/>
  <c r="E81" i="37"/>
  <c r="G80" i="37"/>
  <c r="E80" i="37"/>
  <c r="G79" i="37"/>
  <c r="G78" i="37"/>
  <c r="E78" i="37"/>
  <c r="G77" i="37"/>
  <c r="E77" i="37"/>
  <c r="G76" i="37"/>
  <c r="G75" i="37"/>
  <c r="E75" i="37"/>
  <c r="G74" i="37"/>
  <c r="E74" i="37"/>
  <c r="G73" i="37"/>
  <c r="E73" i="37"/>
  <c r="G72" i="37"/>
  <c r="E72"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24" i="37"/>
  <c r="E24" i="37"/>
  <c r="G23" i="37"/>
  <c r="E23" i="37"/>
  <c r="G22" i="37"/>
  <c r="E22" i="37"/>
  <c r="G21" i="37"/>
  <c r="E21" i="37"/>
  <c r="G20" i="37"/>
  <c r="E20" i="37"/>
  <c r="G19" i="37"/>
  <c r="E19" i="37"/>
  <c r="G18" i="37"/>
  <c r="E18" i="37"/>
  <c r="G17" i="37"/>
  <c r="E17" i="37"/>
  <c r="G16" i="37"/>
  <c r="E16" i="37"/>
  <c r="G15" i="37"/>
  <c r="E15" i="37"/>
  <c r="G14" i="37"/>
  <c r="E14" i="37"/>
  <c r="E13" i="37"/>
  <c r="G12" i="37"/>
  <c r="E12" i="37"/>
  <c r="G11" i="37"/>
  <c r="E11" i="37"/>
  <c r="G10" i="37"/>
  <c r="E10" i="37"/>
  <c r="G9" i="37"/>
  <c r="E9" i="37"/>
  <c r="G8" i="37"/>
  <c r="E8" i="37"/>
  <c r="G7" i="37"/>
  <c r="E7" i="37"/>
  <c r="V33" i="26"/>
  <c r="V32" i="26"/>
  <c r="V30" i="26"/>
  <c r="EG29" i="26"/>
  <c r="EF29" i="26"/>
  <c r="EE29" i="26"/>
  <c r="ED29" i="26"/>
  <c r="EC29" i="26"/>
  <c r="EB29" i="26"/>
  <c r="EH29" i="26" s="1"/>
  <c r="DD29" i="26"/>
  <c r="DC29" i="26"/>
  <c r="DB29" i="26"/>
  <c r="DA29" i="26"/>
  <c r="CZ29" i="26"/>
  <c r="CY29" i="26"/>
  <c r="DE29" i="26" s="1"/>
  <c r="CA29" i="26"/>
  <c r="BZ29" i="26"/>
  <c r="BY29" i="26"/>
  <c r="BX29" i="26"/>
  <c r="BW29" i="26"/>
  <c r="BV29" i="26"/>
  <c r="CB29" i="26" s="1"/>
  <c r="AX29" i="26"/>
  <c r="AW29" i="26"/>
  <c r="AV29" i="26"/>
  <c r="AU29" i="26"/>
  <c r="AT29" i="26"/>
  <c r="AS29" i="26"/>
  <c r="AY29" i="26" s="1"/>
  <c r="U29" i="26"/>
  <c r="T29" i="26"/>
  <c r="S29" i="26"/>
  <c r="R29" i="26"/>
  <c r="Q29" i="26"/>
  <c r="P29" i="26"/>
  <c r="V29" i="26" s="1"/>
  <c r="V27" i="26"/>
  <c r="T27" i="26"/>
  <c r="S27" i="26"/>
  <c r="R27" i="26"/>
  <c r="Q27" i="26"/>
  <c r="P27" i="26"/>
  <c r="EN21" i="26"/>
  <c r="EO21" i="26" s="1"/>
  <c r="EI22" i="26" s="1"/>
  <c r="EJ22" i="26" s="1"/>
  <c r="EK22" i="26" s="1"/>
  <c r="EL22" i="26" s="1"/>
  <c r="EM22" i="26" s="1"/>
  <c r="EN22" i="26" s="1"/>
  <c r="EO22" i="26" s="1"/>
  <c r="EI23" i="26" s="1"/>
  <c r="EJ23" i="26" s="1"/>
  <c r="EK23" i="26" s="1"/>
  <c r="EL23" i="26" s="1"/>
  <c r="EM23" i="26" s="1"/>
  <c r="EN23" i="26" s="1"/>
  <c r="EO23" i="26" s="1"/>
  <c r="EI24" i="26" s="1"/>
  <c r="EJ24" i="26" s="1"/>
  <c r="EK24" i="26" s="1"/>
  <c r="EL24" i="26" s="1"/>
  <c r="EM24" i="26" s="1"/>
  <c r="EN24" i="26" s="1"/>
  <c r="EO24" i="26" s="1"/>
  <c r="EI25" i="26" s="1"/>
  <c r="EJ25" i="26" s="1"/>
  <c r="EK25" i="26" s="1"/>
  <c r="EL25" i="26" s="1"/>
  <c r="EM25" i="26" s="1"/>
  <c r="EN25" i="26" s="1"/>
  <c r="EO25" i="26" s="1"/>
  <c r="EI26" i="26" s="1"/>
  <c r="ED21" i="26"/>
  <c r="EE21" i="26" s="1"/>
  <c r="EF21" i="26" s="1"/>
  <c r="EG21" i="26" s="1"/>
  <c r="EH21" i="26" s="1"/>
  <c r="EB22" i="26" s="1"/>
  <c r="EC22" i="26" s="1"/>
  <c r="ED22" i="26" s="1"/>
  <c r="EE22" i="26" s="1"/>
  <c r="EF22" i="26" s="1"/>
  <c r="EG22" i="26" s="1"/>
  <c r="EH22" i="26" s="1"/>
  <c r="EB23" i="26" s="1"/>
  <c r="EC23" i="26" s="1"/>
  <c r="ED23" i="26" s="1"/>
  <c r="EE23" i="26" s="1"/>
  <c r="EF23" i="26" s="1"/>
  <c r="EG23" i="26" s="1"/>
  <c r="EH23" i="26" s="1"/>
  <c r="EB24" i="26" s="1"/>
  <c r="EC24" i="26" s="1"/>
  <c r="ED24" i="26" s="1"/>
  <c r="EE24" i="26" s="1"/>
  <c r="EF24" i="26" s="1"/>
  <c r="EG24" i="26" s="1"/>
  <c r="EH24" i="26" s="1"/>
  <c r="EB25" i="26" s="1"/>
  <c r="EC25" i="26" s="1"/>
  <c r="ED25" i="26" s="1"/>
  <c r="EE25" i="26" s="1"/>
  <c r="EF25" i="26" s="1"/>
  <c r="DV21" i="26"/>
  <c r="DW21" i="26" s="1"/>
  <c r="DX21" i="26" s="1"/>
  <c r="DY21" i="26" s="1"/>
  <c r="DZ21" i="26" s="1"/>
  <c r="EA21" i="26" s="1"/>
  <c r="DU22" i="26" s="1"/>
  <c r="DV22" i="26" s="1"/>
  <c r="DW22" i="26" s="1"/>
  <c r="DX22" i="26" s="1"/>
  <c r="DY22" i="26" s="1"/>
  <c r="DZ22" i="26" s="1"/>
  <c r="EA22" i="26" s="1"/>
  <c r="DU23" i="26" s="1"/>
  <c r="DV23" i="26" s="1"/>
  <c r="DW23" i="26" s="1"/>
  <c r="DX23" i="26" s="1"/>
  <c r="DY23" i="26" s="1"/>
  <c r="DZ23" i="26" s="1"/>
  <c r="EA23" i="26" s="1"/>
  <c r="DU24" i="26" s="1"/>
  <c r="DV24" i="26" s="1"/>
  <c r="DW24" i="26" s="1"/>
  <c r="DX24" i="26" s="1"/>
  <c r="DY24" i="26" s="1"/>
  <c r="DZ24" i="26" s="1"/>
  <c r="EA24" i="26" s="1"/>
  <c r="DU25" i="26" s="1"/>
  <c r="DV25" i="26" s="1"/>
  <c r="DR21" i="26"/>
  <c r="DS21" i="26" s="1"/>
  <c r="DT21" i="26" s="1"/>
  <c r="DN22" i="26" s="1"/>
  <c r="DO22" i="26" s="1"/>
  <c r="DP22" i="26" s="1"/>
  <c r="DQ22" i="26" s="1"/>
  <c r="DR22" i="26" s="1"/>
  <c r="DS22" i="26" s="1"/>
  <c r="DT22" i="26" s="1"/>
  <c r="DN23" i="26" s="1"/>
  <c r="DO23" i="26" s="1"/>
  <c r="DP23" i="26" s="1"/>
  <c r="DQ23" i="26" s="1"/>
  <c r="DR23" i="26" s="1"/>
  <c r="DS23" i="26" s="1"/>
  <c r="DT23" i="26" s="1"/>
  <c r="DN24" i="26" s="1"/>
  <c r="DO24" i="26" s="1"/>
  <c r="DP24" i="26" s="1"/>
  <c r="DQ24" i="26" s="1"/>
  <c r="DR24" i="26" s="1"/>
  <c r="DS24" i="26" s="1"/>
  <c r="DT24" i="26" s="1"/>
  <c r="DN25" i="26" s="1"/>
  <c r="DO25" i="26" s="1"/>
  <c r="DP25" i="26" s="1"/>
  <c r="DQ25" i="26" s="1"/>
  <c r="DR25" i="26" s="1"/>
  <c r="DS25" i="26" s="1"/>
  <c r="DT25" i="26" s="1"/>
  <c r="DK21" i="26"/>
  <c r="DL21" i="26" s="1"/>
  <c r="DF22" i="26" s="1"/>
  <c r="DG22" i="26" s="1"/>
  <c r="DH22" i="26" s="1"/>
  <c r="DI22" i="26" s="1"/>
  <c r="DJ22" i="26" s="1"/>
  <c r="DK22" i="26" s="1"/>
  <c r="DL22" i="26" s="1"/>
  <c r="DF23" i="26" s="1"/>
  <c r="DG23" i="26" s="1"/>
  <c r="DH23" i="26" s="1"/>
  <c r="DI23" i="26" s="1"/>
  <c r="DJ23" i="26" s="1"/>
  <c r="DK23" i="26" s="1"/>
  <c r="DL23" i="26" s="1"/>
  <c r="DF24" i="26" s="1"/>
  <c r="DG24" i="26" s="1"/>
  <c r="DH24" i="26" s="1"/>
  <c r="DI24" i="26" s="1"/>
  <c r="DJ24" i="26" s="1"/>
  <c r="DK24" i="26" s="1"/>
  <c r="DL24" i="26" s="1"/>
  <c r="DF25" i="26" s="1"/>
  <c r="DG25" i="26" s="1"/>
  <c r="DH25" i="26" s="1"/>
  <c r="DI25" i="26" s="1"/>
  <c r="DJ25" i="26" s="1"/>
  <c r="DK25" i="26" s="1"/>
  <c r="DL25" i="26" s="1"/>
  <c r="DF26" i="26" s="1"/>
  <c r="DA21" i="26"/>
  <c r="DB21" i="26" s="1"/>
  <c r="DC21" i="26" s="1"/>
  <c r="DD21" i="26" s="1"/>
  <c r="DE21" i="26" s="1"/>
  <c r="CY22" i="26" s="1"/>
  <c r="CZ22" i="26" s="1"/>
  <c r="DA22" i="26" s="1"/>
  <c r="DB22" i="26" s="1"/>
  <c r="DC22" i="26" s="1"/>
  <c r="DD22" i="26" s="1"/>
  <c r="DE22" i="26" s="1"/>
  <c r="CY23" i="26" s="1"/>
  <c r="CZ23" i="26" s="1"/>
  <c r="DA23" i="26" s="1"/>
  <c r="DB23" i="26" s="1"/>
  <c r="DC23" i="26" s="1"/>
  <c r="DD23" i="26" s="1"/>
  <c r="DE23" i="26" s="1"/>
  <c r="CY24" i="26" s="1"/>
  <c r="CZ24" i="26" s="1"/>
  <c r="DA24" i="26" s="1"/>
  <c r="DB24" i="26" s="1"/>
  <c r="DC24" i="26" s="1"/>
  <c r="DD24" i="26" s="1"/>
  <c r="DE24" i="26" s="1"/>
  <c r="CY25" i="26" s="1"/>
  <c r="CZ25" i="26" s="1"/>
  <c r="DA25" i="26" s="1"/>
  <c r="DB25" i="26" s="1"/>
  <c r="DC25" i="26" s="1"/>
  <c r="CS21" i="26"/>
  <c r="CT21" i="26" s="1"/>
  <c r="CU21" i="26" s="1"/>
  <c r="CV21" i="26" s="1"/>
  <c r="CW21" i="26" s="1"/>
  <c r="CX21" i="26" s="1"/>
  <c r="CR22" i="26" s="1"/>
  <c r="CS22" i="26" s="1"/>
  <c r="CT22" i="26" s="1"/>
  <c r="CU22" i="26" s="1"/>
  <c r="CV22" i="26" s="1"/>
  <c r="CW22" i="26" s="1"/>
  <c r="CX22" i="26" s="1"/>
  <c r="CR23" i="26" s="1"/>
  <c r="CS23" i="26" s="1"/>
  <c r="CT23" i="26" s="1"/>
  <c r="CU23" i="26" s="1"/>
  <c r="CV23" i="26" s="1"/>
  <c r="CW23" i="26" s="1"/>
  <c r="CX23" i="26" s="1"/>
  <c r="CR24" i="26" s="1"/>
  <c r="CS24" i="26" s="1"/>
  <c r="CT24" i="26" s="1"/>
  <c r="CU24" i="26" s="1"/>
  <c r="CV24" i="26" s="1"/>
  <c r="CW24" i="26" s="1"/>
  <c r="CX24" i="26" s="1"/>
  <c r="CR25" i="26" s="1"/>
  <c r="CS25" i="26" s="1"/>
  <c r="CO21" i="26"/>
  <c r="CP21" i="26" s="1"/>
  <c r="CQ21" i="26" s="1"/>
  <c r="CK22" i="26" s="1"/>
  <c r="CL22" i="26" s="1"/>
  <c r="CM22" i="26" s="1"/>
  <c r="CN22" i="26" s="1"/>
  <c r="CO22" i="26" s="1"/>
  <c r="CP22" i="26" s="1"/>
  <c r="CQ22" i="26" s="1"/>
  <c r="CK23" i="26" s="1"/>
  <c r="CL23" i="26" s="1"/>
  <c r="CM23" i="26" s="1"/>
  <c r="CN23" i="26" s="1"/>
  <c r="CO23" i="26" s="1"/>
  <c r="CP23" i="26" s="1"/>
  <c r="CQ23" i="26" s="1"/>
  <c r="CK24" i="26" s="1"/>
  <c r="CL24" i="26" s="1"/>
  <c r="CM24" i="26" s="1"/>
  <c r="CN24" i="26" s="1"/>
  <c r="CO24" i="26" s="1"/>
  <c r="CP24" i="26" s="1"/>
  <c r="CQ24" i="26" s="1"/>
  <c r="CK25" i="26" s="1"/>
  <c r="CL25" i="26" s="1"/>
  <c r="CM25" i="26" s="1"/>
  <c r="CN25" i="26" s="1"/>
  <c r="CO25" i="26" s="1"/>
  <c r="CP25" i="26" s="1"/>
  <c r="CQ25" i="26" s="1"/>
  <c r="CH21" i="26"/>
  <c r="CI21" i="26" s="1"/>
  <c r="CC22" i="26" s="1"/>
  <c r="CD22" i="26" s="1"/>
  <c r="CE22" i="26" s="1"/>
  <c r="CF22" i="26" s="1"/>
  <c r="CG22" i="26" s="1"/>
  <c r="CH22" i="26" s="1"/>
  <c r="CI22" i="26" s="1"/>
  <c r="CC23" i="26" s="1"/>
  <c r="CD23" i="26" s="1"/>
  <c r="CE23" i="26" s="1"/>
  <c r="CF23" i="26" s="1"/>
  <c r="CG23" i="26" s="1"/>
  <c r="CH23" i="26" s="1"/>
  <c r="CI23" i="26" s="1"/>
  <c r="CC24" i="26" s="1"/>
  <c r="CD24" i="26" s="1"/>
  <c r="CE24" i="26" s="1"/>
  <c r="CF24" i="26" s="1"/>
  <c r="CG24" i="26" s="1"/>
  <c r="CH24" i="26" s="1"/>
  <c r="CI24" i="26" s="1"/>
  <c r="CC25" i="26" s="1"/>
  <c r="CD25" i="26" s="1"/>
  <c r="CE25" i="26" s="1"/>
  <c r="CF25" i="26" s="1"/>
  <c r="CG25" i="26" s="1"/>
  <c r="CH25" i="26" s="1"/>
  <c r="CI25" i="26" s="1"/>
  <c r="CC26" i="26" s="1"/>
  <c r="BX21" i="26"/>
  <c r="BY21" i="26" s="1"/>
  <c r="BZ21" i="26" s="1"/>
  <c r="CA21" i="26" s="1"/>
  <c r="CB21" i="26" s="1"/>
  <c r="BV22" i="26" s="1"/>
  <c r="BW22" i="26" s="1"/>
  <c r="BX22" i="26" s="1"/>
  <c r="BY22" i="26" s="1"/>
  <c r="BZ22" i="26" s="1"/>
  <c r="CA22" i="26" s="1"/>
  <c r="CB22" i="26" s="1"/>
  <c r="BV23" i="26" s="1"/>
  <c r="BW23" i="26" s="1"/>
  <c r="BX23" i="26" s="1"/>
  <c r="BY23" i="26" s="1"/>
  <c r="BZ23" i="26" s="1"/>
  <c r="CA23" i="26" s="1"/>
  <c r="CB23" i="26" s="1"/>
  <c r="BV24" i="26" s="1"/>
  <c r="BW24" i="26" s="1"/>
  <c r="BX24" i="26" s="1"/>
  <c r="BY24" i="26" s="1"/>
  <c r="BZ24" i="26" s="1"/>
  <c r="CA24" i="26" s="1"/>
  <c r="CB24" i="26" s="1"/>
  <c r="BV25" i="26" s="1"/>
  <c r="BW25" i="26" s="1"/>
  <c r="BX25" i="26" s="1"/>
  <c r="BY25" i="26" s="1"/>
  <c r="BZ25" i="26" s="1"/>
  <c r="BP21" i="26"/>
  <c r="BQ21" i="26" s="1"/>
  <c r="BR21" i="26" s="1"/>
  <c r="BS21" i="26" s="1"/>
  <c r="BT21" i="26" s="1"/>
  <c r="BU21" i="26" s="1"/>
  <c r="BO22" i="26" s="1"/>
  <c r="BP22" i="26" s="1"/>
  <c r="BQ22" i="26" s="1"/>
  <c r="BR22" i="26" s="1"/>
  <c r="BS22" i="26" s="1"/>
  <c r="BT22" i="26" s="1"/>
  <c r="BU22" i="26" s="1"/>
  <c r="BO23" i="26" s="1"/>
  <c r="BP23" i="26" s="1"/>
  <c r="BQ23" i="26" s="1"/>
  <c r="BR23" i="26" s="1"/>
  <c r="BS23" i="26" s="1"/>
  <c r="BT23" i="26" s="1"/>
  <c r="BU23" i="26" s="1"/>
  <c r="BO24" i="26" s="1"/>
  <c r="BP24" i="26" s="1"/>
  <c r="BQ24" i="26" s="1"/>
  <c r="BR24" i="26" s="1"/>
  <c r="BS24" i="26" s="1"/>
  <c r="BT24" i="26" s="1"/>
  <c r="BU24" i="26" s="1"/>
  <c r="BO25" i="26" s="1"/>
  <c r="BP25" i="26" s="1"/>
  <c r="BL21" i="26"/>
  <c r="BM21" i="26" s="1"/>
  <c r="BN21" i="26" s="1"/>
  <c r="BH22" i="26" s="1"/>
  <c r="BI22" i="26" s="1"/>
  <c r="BJ22" i="26" s="1"/>
  <c r="BK22" i="26" s="1"/>
  <c r="BL22" i="26" s="1"/>
  <c r="BM22" i="26" s="1"/>
  <c r="BN22" i="26" s="1"/>
  <c r="BH23" i="26" s="1"/>
  <c r="BI23" i="26" s="1"/>
  <c r="BJ23" i="26" s="1"/>
  <c r="BK23" i="26" s="1"/>
  <c r="BL23" i="26" s="1"/>
  <c r="BM23" i="26" s="1"/>
  <c r="BN23" i="26" s="1"/>
  <c r="BH24" i="26" s="1"/>
  <c r="BI24" i="26" s="1"/>
  <c r="BJ24" i="26" s="1"/>
  <c r="BK24" i="26" s="1"/>
  <c r="BL24" i="26" s="1"/>
  <c r="BM24" i="26" s="1"/>
  <c r="BN24" i="26" s="1"/>
  <c r="BH25" i="26" s="1"/>
  <c r="BI25" i="26" s="1"/>
  <c r="BJ25" i="26" s="1"/>
  <c r="BK25" i="26" s="1"/>
  <c r="BL25" i="26" s="1"/>
  <c r="BM25" i="26" s="1"/>
  <c r="BN25" i="26" s="1"/>
  <c r="BE21" i="26"/>
  <c r="BF21" i="26" s="1"/>
  <c r="AZ22" i="26" s="1"/>
  <c r="BA22" i="26" s="1"/>
  <c r="BB22" i="26" s="1"/>
  <c r="BC22" i="26" s="1"/>
  <c r="BD22" i="26" s="1"/>
  <c r="BE22" i="26" s="1"/>
  <c r="BF22" i="26" s="1"/>
  <c r="AZ23" i="26" s="1"/>
  <c r="BA23" i="26" s="1"/>
  <c r="BB23" i="26" s="1"/>
  <c r="BC23" i="26" s="1"/>
  <c r="BD23" i="26" s="1"/>
  <c r="BE23" i="26" s="1"/>
  <c r="BF23" i="26" s="1"/>
  <c r="AZ24" i="26" s="1"/>
  <c r="BA24" i="26" s="1"/>
  <c r="BB24" i="26" s="1"/>
  <c r="BC24" i="26" s="1"/>
  <c r="BD24" i="26" s="1"/>
  <c r="BE24" i="26" s="1"/>
  <c r="BF24" i="26" s="1"/>
  <c r="AZ25" i="26" s="1"/>
  <c r="BA25" i="26" s="1"/>
  <c r="BB25" i="26" s="1"/>
  <c r="BC25" i="26" s="1"/>
  <c r="BD25" i="26" s="1"/>
  <c r="BE25" i="26" s="1"/>
  <c r="BF25" i="26" s="1"/>
  <c r="AZ26" i="26" s="1"/>
  <c r="AU21" i="26"/>
  <c r="AV21" i="26" s="1"/>
  <c r="AW21" i="26" s="1"/>
  <c r="AX21" i="26" s="1"/>
  <c r="AY21" i="26" s="1"/>
  <c r="AS22" i="26" s="1"/>
  <c r="AT22" i="26" s="1"/>
  <c r="AU22" i="26" s="1"/>
  <c r="AV22" i="26" s="1"/>
  <c r="AW22" i="26" s="1"/>
  <c r="AX22" i="26" s="1"/>
  <c r="AY22" i="26" s="1"/>
  <c r="AS23" i="26" s="1"/>
  <c r="AT23" i="26" s="1"/>
  <c r="AU23" i="26" s="1"/>
  <c r="AV23" i="26" s="1"/>
  <c r="AW23" i="26" s="1"/>
  <c r="AX23" i="26" s="1"/>
  <c r="AY23" i="26" s="1"/>
  <c r="AS24" i="26" s="1"/>
  <c r="AT24" i="26" s="1"/>
  <c r="AU24" i="26" s="1"/>
  <c r="AV24" i="26" s="1"/>
  <c r="AW24" i="26" s="1"/>
  <c r="AX24" i="26" s="1"/>
  <c r="AY24" i="26" s="1"/>
  <c r="AS25" i="26" s="1"/>
  <c r="AT25" i="26" s="1"/>
  <c r="AU25" i="26" s="1"/>
  <c r="AV25" i="26" s="1"/>
  <c r="AW25" i="26" s="1"/>
  <c r="AM21" i="26"/>
  <c r="AN21" i="26" s="1"/>
  <c r="AO21" i="26" s="1"/>
  <c r="AP21" i="26" s="1"/>
  <c r="AQ21" i="26" s="1"/>
  <c r="AR21" i="26" s="1"/>
  <c r="AL22" i="26" s="1"/>
  <c r="AM22" i="26" s="1"/>
  <c r="AN22" i="26" s="1"/>
  <c r="AO22" i="26" s="1"/>
  <c r="AP22" i="26" s="1"/>
  <c r="AQ22" i="26" s="1"/>
  <c r="AR22" i="26" s="1"/>
  <c r="AL23" i="26" s="1"/>
  <c r="AM23" i="26" s="1"/>
  <c r="AN23" i="26" s="1"/>
  <c r="AO23" i="26" s="1"/>
  <c r="AP23" i="26" s="1"/>
  <c r="AQ23" i="26" s="1"/>
  <c r="AR23" i="26" s="1"/>
  <c r="AL24" i="26" s="1"/>
  <c r="AM24" i="26" s="1"/>
  <c r="AN24" i="26" s="1"/>
  <c r="AO24" i="26" s="1"/>
  <c r="AP24" i="26" s="1"/>
  <c r="AQ24" i="26" s="1"/>
  <c r="AR24" i="26" s="1"/>
  <c r="AL25" i="26" s="1"/>
  <c r="AM25" i="26" s="1"/>
  <c r="AI21" i="26"/>
  <c r="AJ21" i="26" s="1"/>
  <c r="AK21" i="26" s="1"/>
  <c r="AE22" i="26" s="1"/>
  <c r="AF22" i="26" s="1"/>
  <c r="AG22" i="26" s="1"/>
  <c r="AH22" i="26" s="1"/>
  <c r="AI22" i="26" s="1"/>
  <c r="AJ22" i="26" s="1"/>
  <c r="AK22" i="26" s="1"/>
  <c r="AE23" i="26" s="1"/>
  <c r="AF23" i="26" s="1"/>
  <c r="AG23" i="26" s="1"/>
  <c r="AH23" i="26" s="1"/>
  <c r="AI23" i="26" s="1"/>
  <c r="AJ23" i="26" s="1"/>
  <c r="AK23" i="26" s="1"/>
  <c r="AE24" i="26" s="1"/>
  <c r="AF24" i="26" s="1"/>
  <c r="AG24" i="26" s="1"/>
  <c r="AH24" i="26" s="1"/>
  <c r="AI24" i="26" s="1"/>
  <c r="AJ24" i="26" s="1"/>
  <c r="AK24" i="26" s="1"/>
  <c r="AE25" i="26" s="1"/>
  <c r="AF25" i="26" s="1"/>
  <c r="AG25" i="26" s="1"/>
  <c r="AH25" i="26" s="1"/>
  <c r="AI25" i="26" s="1"/>
  <c r="AJ25" i="26" s="1"/>
  <c r="AK25" i="26" s="1"/>
  <c r="AB21" i="26"/>
  <c r="AC21" i="26" s="1"/>
  <c r="W22" i="26" s="1"/>
  <c r="X22" i="26" s="1"/>
  <c r="Y22" i="26" s="1"/>
  <c r="Z22" i="26" s="1"/>
  <c r="AA22" i="26" s="1"/>
  <c r="AB22" i="26" s="1"/>
  <c r="AC22" i="26" s="1"/>
  <c r="W23" i="26" s="1"/>
  <c r="X23" i="26" s="1"/>
  <c r="Y23" i="26" s="1"/>
  <c r="Z23" i="26" s="1"/>
  <c r="AA23" i="26" s="1"/>
  <c r="AB23" i="26" s="1"/>
  <c r="AC23" i="26" s="1"/>
  <c r="W24" i="26" s="1"/>
  <c r="X24" i="26" s="1"/>
  <c r="Y24" i="26" s="1"/>
  <c r="Z24" i="26" s="1"/>
  <c r="AA24" i="26" s="1"/>
  <c r="AB24" i="26" s="1"/>
  <c r="AC24" i="26" s="1"/>
  <c r="W25" i="26" s="1"/>
  <c r="X25" i="26" s="1"/>
  <c r="Y25" i="26" s="1"/>
  <c r="Z25" i="26" s="1"/>
  <c r="AA25" i="26" s="1"/>
  <c r="AB25" i="26" s="1"/>
  <c r="AC25" i="26" s="1"/>
  <c r="W26" i="26" s="1"/>
  <c r="R21" i="26"/>
  <c r="S21" i="26" s="1"/>
  <c r="T21" i="26" s="1"/>
  <c r="U21" i="26" s="1"/>
  <c r="V21" i="26" s="1"/>
  <c r="P22" i="26" s="1"/>
  <c r="Q22" i="26" s="1"/>
  <c r="R22" i="26" s="1"/>
  <c r="S22" i="26" s="1"/>
  <c r="T22" i="26" s="1"/>
  <c r="U22" i="26" s="1"/>
  <c r="V22" i="26" s="1"/>
  <c r="P23" i="26" s="1"/>
  <c r="Q23" i="26" s="1"/>
  <c r="R23" i="26" s="1"/>
  <c r="S23" i="26" s="1"/>
  <c r="T23" i="26" s="1"/>
  <c r="U23" i="26" s="1"/>
  <c r="V23" i="26" s="1"/>
  <c r="P24" i="26" s="1"/>
  <c r="Q24" i="26" s="1"/>
  <c r="R24" i="26" s="1"/>
  <c r="S24" i="26" s="1"/>
  <c r="T24" i="26" s="1"/>
  <c r="U24" i="26" s="1"/>
  <c r="V24" i="26" s="1"/>
  <c r="P25" i="26" s="1"/>
  <c r="Q25" i="26" s="1"/>
  <c r="R25" i="26" s="1"/>
  <c r="S25" i="26" s="1"/>
  <c r="T25" i="26" s="1"/>
  <c r="J21" i="26"/>
  <c r="K21" i="26" s="1"/>
  <c r="L21" i="26" s="1"/>
  <c r="M21" i="26" s="1"/>
  <c r="N21" i="26" s="1"/>
  <c r="O21" i="26" s="1"/>
  <c r="I22" i="26" s="1"/>
  <c r="J22" i="26" s="1"/>
  <c r="K22" i="26" s="1"/>
  <c r="L22" i="26" s="1"/>
  <c r="M22" i="26" s="1"/>
  <c r="N22" i="26" s="1"/>
  <c r="O22" i="26" s="1"/>
  <c r="I23" i="26" s="1"/>
  <c r="J23" i="26" s="1"/>
  <c r="K23" i="26" s="1"/>
  <c r="L23" i="26" s="1"/>
  <c r="M23" i="26" s="1"/>
  <c r="N23" i="26" s="1"/>
  <c r="O23" i="26" s="1"/>
  <c r="I24" i="26" s="1"/>
  <c r="J24" i="26" s="1"/>
  <c r="K24" i="26" s="1"/>
  <c r="L24" i="26" s="1"/>
  <c r="M24" i="26" s="1"/>
  <c r="N24" i="26" s="1"/>
  <c r="O24" i="26" s="1"/>
  <c r="I25" i="26" s="1"/>
  <c r="J25" i="26" s="1"/>
  <c r="F21" i="26"/>
  <c r="G21" i="26" s="1"/>
  <c r="H21" i="26" s="1"/>
  <c r="B22" i="26" s="1"/>
  <c r="C22" i="26" s="1"/>
  <c r="D22" i="26" s="1"/>
  <c r="E22" i="26" s="1"/>
  <c r="F22" i="26" s="1"/>
  <c r="G22" i="26" s="1"/>
  <c r="H22" i="26" s="1"/>
  <c r="B23" i="26" s="1"/>
  <c r="C23" i="26" s="1"/>
  <c r="D23" i="26" s="1"/>
  <c r="E23" i="26" s="1"/>
  <c r="F23" i="26" s="1"/>
  <c r="G23" i="26" s="1"/>
  <c r="H23" i="26" s="1"/>
  <c r="B24" i="26" s="1"/>
  <c r="C24" i="26" s="1"/>
  <c r="D24" i="26" s="1"/>
  <c r="E24" i="26" s="1"/>
  <c r="F24" i="26" s="1"/>
  <c r="G24" i="26" s="1"/>
  <c r="H24" i="26" s="1"/>
  <c r="B25" i="26" s="1"/>
  <c r="C25" i="26" s="1"/>
  <c r="D25" i="26" s="1"/>
  <c r="E25" i="26" s="1"/>
  <c r="F25" i="26" s="1"/>
  <c r="G25" i="26" s="1"/>
  <c r="H25" i="26" s="1"/>
  <c r="EK13" i="26"/>
  <c r="EL13" i="26" s="1"/>
  <c r="EM13" i="26" s="1"/>
  <c r="EN13" i="26" s="1"/>
  <c r="EO13" i="26" s="1"/>
  <c r="EI14" i="26" s="1"/>
  <c r="EJ14" i="26" s="1"/>
  <c r="EK14" i="26" s="1"/>
  <c r="EL14" i="26" s="1"/>
  <c r="EM14" i="26" s="1"/>
  <c r="EN14" i="26" s="1"/>
  <c r="EO14" i="26" s="1"/>
  <c r="EI15" i="26" s="1"/>
  <c r="EJ15" i="26" s="1"/>
  <c r="EK15" i="26" s="1"/>
  <c r="EL15" i="26" s="1"/>
  <c r="EM15" i="26" s="1"/>
  <c r="EN15" i="26" s="1"/>
  <c r="EO15" i="26" s="1"/>
  <c r="EI16" i="26" s="1"/>
  <c r="EJ16" i="26" s="1"/>
  <c r="EK16" i="26" s="1"/>
  <c r="EL16" i="26" s="1"/>
  <c r="EM16" i="26" s="1"/>
  <c r="EN16" i="26" s="1"/>
  <c r="EO16" i="26" s="1"/>
  <c r="EI17" i="26" s="1"/>
  <c r="EJ17" i="26" s="1"/>
  <c r="EK17" i="26" s="1"/>
  <c r="EL17" i="26" s="1"/>
  <c r="EH13" i="26"/>
  <c r="EB14" i="26" s="1"/>
  <c r="EC14" i="26" s="1"/>
  <c r="ED14" i="26" s="1"/>
  <c r="EE14" i="26" s="1"/>
  <c r="EF14" i="26" s="1"/>
  <c r="EG14" i="26" s="1"/>
  <c r="EH14" i="26" s="1"/>
  <c r="EB15" i="26" s="1"/>
  <c r="EC15" i="26" s="1"/>
  <c r="ED15" i="26" s="1"/>
  <c r="EE15" i="26" s="1"/>
  <c r="EF15" i="26" s="1"/>
  <c r="EG15" i="26" s="1"/>
  <c r="EH15" i="26" s="1"/>
  <c r="EB16" i="26" s="1"/>
  <c r="EC16" i="26" s="1"/>
  <c r="ED16" i="26" s="1"/>
  <c r="EE16" i="26" s="1"/>
  <c r="EF16" i="26" s="1"/>
  <c r="EG16" i="26" s="1"/>
  <c r="EH16" i="26" s="1"/>
  <c r="EB17" i="26" s="1"/>
  <c r="EC17" i="26" s="1"/>
  <c r="ED17" i="26" s="1"/>
  <c r="EE17" i="26" s="1"/>
  <c r="EF17" i="26" s="1"/>
  <c r="EG17" i="26" s="1"/>
  <c r="EH17" i="26" s="1"/>
  <c r="EB18" i="26" s="1"/>
  <c r="EC18" i="26" s="1"/>
  <c r="EA13" i="26"/>
  <c r="DU14" i="26" s="1"/>
  <c r="DV14" i="26" s="1"/>
  <c r="DW14" i="26" s="1"/>
  <c r="DX14" i="26" s="1"/>
  <c r="DY14" i="26" s="1"/>
  <c r="DZ14" i="26" s="1"/>
  <c r="EA14" i="26" s="1"/>
  <c r="DU15" i="26" s="1"/>
  <c r="DV15" i="26" s="1"/>
  <c r="DW15" i="26" s="1"/>
  <c r="DX15" i="26" s="1"/>
  <c r="DY15" i="26" s="1"/>
  <c r="DZ15" i="26" s="1"/>
  <c r="EA15" i="26" s="1"/>
  <c r="DU16" i="26" s="1"/>
  <c r="DV16" i="26" s="1"/>
  <c r="DW16" i="26" s="1"/>
  <c r="DX16" i="26" s="1"/>
  <c r="DY16" i="26" s="1"/>
  <c r="DZ16" i="26" s="1"/>
  <c r="EA16" i="26" s="1"/>
  <c r="DU17" i="26" s="1"/>
  <c r="DV17" i="26" s="1"/>
  <c r="DW17" i="26" s="1"/>
  <c r="DX17" i="26" s="1"/>
  <c r="DY17" i="26" s="1"/>
  <c r="DZ17" i="26" s="1"/>
  <c r="DQ13" i="26"/>
  <c r="DR13" i="26" s="1"/>
  <c r="DS13" i="26" s="1"/>
  <c r="DT13" i="26" s="1"/>
  <c r="DN14" i="26" s="1"/>
  <c r="DO14" i="26" s="1"/>
  <c r="DP14" i="26" s="1"/>
  <c r="DQ14" i="26" s="1"/>
  <c r="DR14" i="26" s="1"/>
  <c r="DS14" i="26" s="1"/>
  <c r="DT14" i="26" s="1"/>
  <c r="DN15" i="26" s="1"/>
  <c r="DO15" i="26" s="1"/>
  <c r="DP15" i="26" s="1"/>
  <c r="DQ15" i="26" s="1"/>
  <c r="DR15" i="26" s="1"/>
  <c r="DS15" i="26" s="1"/>
  <c r="DT15" i="26" s="1"/>
  <c r="DN16" i="26" s="1"/>
  <c r="DO16" i="26" s="1"/>
  <c r="DP16" i="26" s="1"/>
  <c r="DQ16" i="26" s="1"/>
  <c r="DR16" i="26" s="1"/>
  <c r="DS16" i="26" s="1"/>
  <c r="DT16" i="26" s="1"/>
  <c r="DN17" i="26" s="1"/>
  <c r="DO17" i="26" s="1"/>
  <c r="DP17" i="26" s="1"/>
  <c r="DQ17" i="26" s="1"/>
  <c r="DR17" i="26" s="1"/>
  <c r="DS17" i="26" s="1"/>
  <c r="DH13" i="26"/>
  <c r="DI13" i="26" s="1"/>
  <c r="DJ13" i="26" s="1"/>
  <c r="DK13" i="26" s="1"/>
  <c r="DL13" i="26" s="1"/>
  <c r="DF14" i="26" s="1"/>
  <c r="DG14" i="26" s="1"/>
  <c r="DH14" i="26" s="1"/>
  <c r="DI14" i="26" s="1"/>
  <c r="DJ14" i="26" s="1"/>
  <c r="DK14" i="26" s="1"/>
  <c r="DL14" i="26" s="1"/>
  <c r="DF15" i="26" s="1"/>
  <c r="DG15" i="26" s="1"/>
  <c r="DH15" i="26" s="1"/>
  <c r="DI15" i="26" s="1"/>
  <c r="DJ15" i="26" s="1"/>
  <c r="DK15" i="26" s="1"/>
  <c r="DL15" i="26" s="1"/>
  <c r="DF16" i="26" s="1"/>
  <c r="DG16" i="26" s="1"/>
  <c r="DH16" i="26" s="1"/>
  <c r="DI16" i="26" s="1"/>
  <c r="DJ16" i="26" s="1"/>
  <c r="DK16" i="26" s="1"/>
  <c r="DL16" i="26" s="1"/>
  <c r="DF17" i="26" s="1"/>
  <c r="DG17" i="26" s="1"/>
  <c r="DH17" i="26" s="1"/>
  <c r="DI17" i="26" s="1"/>
  <c r="DE13" i="26"/>
  <c r="CY14" i="26" s="1"/>
  <c r="CZ14" i="26" s="1"/>
  <c r="DA14" i="26" s="1"/>
  <c r="DB14" i="26" s="1"/>
  <c r="DC14" i="26" s="1"/>
  <c r="DD14" i="26" s="1"/>
  <c r="DE14" i="26" s="1"/>
  <c r="CY15" i="26" s="1"/>
  <c r="CZ15" i="26" s="1"/>
  <c r="DA15" i="26" s="1"/>
  <c r="DB15" i="26" s="1"/>
  <c r="DC15" i="26" s="1"/>
  <c r="DD15" i="26" s="1"/>
  <c r="DE15" i="26" s="1"/>
  <c r="CY16" i="26" s="1"/>
  <c r="CZ16" i="26" s="1"/>
  <c r="DA16" i="26" s="1"/>
  <c r="DB16" i="26" s="1"/>
  <c r="DC16" i="26" s="1"/>
  <c r="DD16" i="26" s="1"/>
  <c r="DE16" i="26" s="1"/>
  <c r="CY17" i="26" s="1"/>
  <c r="CZ17" i="26" s="1"/>
  <c r="DA17" i="26" s="1"/>
  <c r="DB17" i="26" s="1"/>
  <c r="DC17" i="26" s="1"/>
  <c r="DD17" i="26" s="1"/>
  <c r="DE17" i="26" s="1"/>
  <c r="CY18" i="26" s="1"/>
  <c r="CZ18" i="26" s="1"/>
  <c r="CX13" i="26"/>
  <c r="CR14" i="26" s="1"/>
  <c r="CS14" i="26" s="1"/>
  <c r="CT14" i="26" s="1"/>
  <c r="CU14" i="26" s="1"/>
  <c r="CV14" i="26" s="1"/>
  <c r="CW14" i="26" s="1"/>
  <c r="CX14" i="26" s="1"/>
  <c r="CR15" i="26" s="1"/>
  <c r="CS15" i="26" s="1"/>
  <c r="CT15" i="26" s="1"/>
  <c r="CU15" i="26" s="1"/>
  <c r="CV15" i="26" s="1"/>
  <c r="CW15" i="26" s="1"/>
  <c r="CX15" i="26" s="1"/>
  <c r="CR16" i="26" s="1"/>
  <c r="CS16" i="26" s="1"/>
  <c r="CT16" i="26" s="1"/>
  <c r="CU16" i="26" s="1"/>
  <c r="CV16" i="26" s="1"/>
  <c r="CW16" i="26" s="1"/>
  <c r="CX16" i="26" s="1"/>
  <c r="CR17" i="26" s="1"/>
  <c r="CS17" i="26" s="1"/>
  <c r="CT17" i="26" s="1"/>
  <c r="CU17" i="26" s="1"/>
  <c r="CV17" i="26" s="1"/>
  <c r="CW17" i="26" s="1"/>
  <c r="CN13" i="26"/>
  <c r="CO13" i="26" s="1"/>
  <c r="CP13" i="26" s="1"/>
  <c r="CQ13" i="26" s="1"/>
  <c r="CK14" i="26" s="1"/>
  <c r="CL14" i="26" s="1"/>
  <c r="CM14" i="26" s="1"/>
  <c r="CN14" i="26" s="1"/>
  <c r="CO14" i="26" s="1"/>
  <c r="CP14" i="26" s="1"/>
  <c r="CQ14" i="26" s="1"/>
  <c r="CK15" i="26" s="1"/>
  <c r="CL15" i="26" s="1"/>
  <c r="CM15" i="26" s="1"/>
  <c r="CN15" i="26" s="1"/>
  <c r="CO15" i="26" s="1"/>
  <c r="CP15" i="26" s="1"/>
  <c r="CQ15" i="26" s="1"/>
  <c r="CK16" i="26" s="1"/>
  <c r="CL16" i="26" s="1"/>
  <c r="CM16" i="26" s="1"/>
  <c r="CN16" i="26" s="1"/>
  <c r="CO16" i="26" s="1"/>
  <c r="CP16" i="26" s="1"/>
  <c r="CQ16" i="26" s="1"/>
  <c r="CK17" i="26" s="1"/>
  <c r="CL17" i="26" s="1"/>
  <c r="CM17" i="26" s="1"/>
  <c r="CN17" i="26" s="1"/>
  <c r="CO17" i="26" s="1"/>
  <c r="CP17" i="26" s="1"/>
  <c r="CE13" i="26"/>
  <c r="CF13" i="26" s="1"/>
  <c r="CG13" i="26" s="1"/>
  <c r="CH13" i="26" s="1"/>
  <c r="CI13" i="26" s="1"/>
  <c r="CC14" i="26" s="1"/>
  <c r="CD14" i="26" s="1"/>
  <c r="CE14" i="26" s="1"/>
  <c r="CF14" i="26" s="1"/>
  <c r="CG14" i="26" s="1"/>
  <c r="CH14" i="26" s="1"/>
  <c r="CI14" i="26" s="1"/>
  <c r="CC15" i="26" s="1"/>
  <c r="CD15" i="26" s="1"/>
  <c r="CE15" i="26" s="1"/>
  <c r="CF15" i="26" s="1"/>
  <c r="CG15" i="26" s="1"/>
  <c r="CH15" i="26" s="1"/>
  <c r="CI15" i="26" s="1"/>
  <c r="CC16" i="26" s="1"/>
  <c r="CD16" i="26" s="1"/>
  <c r="CE16" i="26" s="1"/>
  <c r="CF16" i="26" s="1"/>
  <c r="CG16" i="26" s="1"/>
  <c r="CH16" i="26" s="1"/>
  <c r="CI16" i="26" s="1"/>
  <c r="CC17" i="26" s="1"/>
  <c r="CD17" i="26" s="1"/>
  <c r="CE17" i="26" s="1"/>
  <c r="CF17" i="26" s="1"/>
  <c r="CB13" i="26"/>
  <c r="BV14" i="26" s="1"/>
  <c r="BW14" i="26" s="1"/>
  <c r="BX14" i="26" s="1"/>
  <c r="BY14" i="26" s="1"/>
  <c r="BZ14" i="26" s="1"/>
  <c r="CA14" i="26" s="1"/>
  <c r="CB14" i="26" s="1"/>
  <c r="BV15" i="26" s="1"/>
  <c r="BW15" i="26" s="1"/>
  <c r="BX15" i="26" s="1"/>
  <c r="BY15" i="26" s="1"/>
  <c r="BZ15" i="26" s="1"/>
  <c r="CA15" i="26" s="1"/>
  <c r="CB15" i="26" s="1"/>
  <c r="BV16" i="26" s="1"/>
  <c r="BW16" i="26" s="1"/>
  <c r="BX16" i="26" s="1"/>
  <c r="BY16" i="26" s="1"/>
  <c r="BZ16" i="26" s="1"/>
  <c r="CA16" i="26" s="1"/>
  <c r="CB16" i="26" s="1"/>
  <c r="BV17" i="26" s="1"/>
  <c r="BW17" i="26" s="1"/>
  <c r="BX17" i="26" s="1"/>
  <c r="BY17" i="26" s="1"/>
  <c r="BZ17" i="26" s="1"/>
  <c r="CA17" i="26" s="1"/>
  <c r="CB17" i="26" s="1"/>
  <c r="BV18" i="26" s="1"/>
  <c r="BW18" i="26" s="1"/>
  <c r="BU13" i="26"/>
  <c r="BO14" i="26" s="1"/>
  <c r="BP14" i="26" s="1"/>
  <c r="BQ14" i="26" s="1"/>
  <c r="BR14" i="26" s="1"/>
  <c r="BS14" i="26" s="1"/>
  <c r="BT14" i="26" s="1"/>
  <c r="BU14" i="26" s="1"/>
  <c r="BO15" i="26" s="1"/>
  <c r="BP15" i="26" s="1"/>
  <c r="BQ15" i="26" s="1"/>
  <c r="BR15" i="26" s="1"/>
  <c r="BS15" i="26" s="1"/>
  <c r="BT15" i="26" s="1"/>
  <c r="BU15" i="26" s="1"/>
  <c r="BO16" i="26" s="1"/>
  <c r="BP16" i="26" s="1"/>
  <c r="BQ16" i="26" s="1"/>
  <c r="BR16" i="26" s="1"/>
  <c r="BS16" i="26" s="1"/>
  <c r="BT16" i="26" s="1"/>
  <c r="BU16" i="26" s="1"/>
  <c r="BO17" i="26" s="1"/>
  <c r="BP17" i="26" s="1"/>
  <c r="BQ17" i="26" s="1"/>
  <c r="BR17" i="26" s="1"/>
  <c r="BS17" i="26" s="1"/>
  <c r="BT17" i="26" s="1"/>
  <c r="BK13" i="26"/>
  <c r="BL13" i="26" s="1"/>
  <c r="BM13" i="26" s="1"/>
  <c r="BN13" i="26" s="1"/>
  <c r="BH14" i="26" s="1"/>
  <c r="BI14" i="26" s="1"/>
  <c r="BJ14" i="26" s="1"/>
  <c r="BK14" i="26" s="1"/>
  <c r="BL14" i="26" s="1"/>
  <c r="BM14" i="26" s="1"/>
  <c r="BN14" i="26" s="1"/>
  <c r="BH15" i="26" s="1"/>
  <c r="BI15" i="26" s="1"/>
  <c r="BJ15" i="26" s="1"/>
  <c r="BK15" i="26" s="1"/>
  <c r="BL15" i="26" s="1"/>
  <c r="BM15" i="26" s="1"/>
  <c r="BN15" i="26" s="1"/>
  <c r="BH16" i="26" s="1"/>
  <c r="BI16" i="26" s="1"/>
  <c r="BJ16" i="26" s="1"/>
  <c r="BK16" i="26" s="1"/>
  <c r="BL16" i="26" s="1"/>
  <c r="BM16" i="26" s="1"/>
  <c r="BN16" i="26" s="1"/>
  <c r="BH17" i="26" s="1"/>
  <c r="BI17" i="26" s="1"/>
  <c r="BJ17" i="26" s="1"/>
  <c r="BK17" i="26" s="1"/>
  <c r="BL17" i="26" s="1"/>
  <c r="BM17" i="26" s="1"/>
  <c r="BB13" i="26"/>
  <c r="BC13" i="26" s="1"/>
  <c r="BD13" i="26" s="1"/>
  <c r="BE13" i="26" s="1"/>
  <c r="BF13" i="26" s="1"/>
  <c r="AZ14" i="26" s="1"/>
  <c r="BA14" i="26" s="1"/>
  <c r="BB14" i="26" s="1"/>
  <c r="BC14" i="26" s="1"/>
  <c r="BD14" i="26" s="1"/>
  <c r="BE14" i="26" s="1"/>
  <c r="BF14" i="26" s="1"/>
  <c r="AZ15" i="26" s="1"/>
  <c r="BA15" i="26" s="1"/>
  <c r="BB15" i="26" s="1"/>
  <c r="BC15" i="26" s="1"/>
  <c r="BD15" i="26" s="1"/>
  <c r="BE15" i="26" s="1"/>
  <c r="BF15" i="26" s="1"/>
  <c r="AZ16" i="26" s="1"/>
  <c r="BA16" i="26" s="1"/>
  <c r="BB16" i="26" s="1"/>
  <c r="BC16" i="26" s="1"/>
  <c r="BD16" i="26" s="1"/>
  <c r="BE16" i="26" s="1"/>
  <c r="BF16" i="26" s="1"/>
  <c r="AZ17" i="26" s="1"/>
  <c r="BA17" i="26" s="1"/>
  <c r="BB17" i="26" s="1"/>
  <c r="BC17" i="26" s="1"/>
  <c r="AY13" i="26"/>
  <c r="AS14" i="26" s="1"/>
  <c r="AT14" i="26" s="1"/>
  <c r="AU14" i="26" s="1"/>
  <c r="AV14" i="26" s="1"/>
  <c r="AW14" i="26" s="1"/>
  <c r="AX14" i="26" s="1"/>
  <c r="AY14" i="26" s="1"/>
  <c r="AS15" i="26" s="1"/>
  <c r="AT15" i="26" s="1"/>
  <c r="AU15" i="26" s="1"/>
  <c r="AV15" i="26" s="1"/>
  <c r="AW15" i="26" s="1"/>
  <c r="AX15" i="26" s="1"/>
  <c r="AY15" i="26" s="1"/>
  <c r="AS16" i="26" s="1"/>
  <c r="AT16" i="26" s="1"/>
  <c r="AU16" i="26" s="1"/>
  <c r="AV16" i="26" s="1"/>
  <c r="AW16" i="26" s="1"/>
  <c r="AX16" i="26" s="1"/>
  <c r="AY16" i="26" s="1"/>
  <c r="AS17" i="26" s="1"/>
  <c r="AT17" i="26" s="1"/>
  <c r="AU17" i="26" s="1"/>
  <c r="AV17" i="26" s="1"/>
  <c r="AW17" i="26" s="1"/>
  <c r="AX17" i="26" s="1"/>
  <c r="AY17" i="26" s="1"/>
  <c r="AS18" i="26" s="1"/>
  <c r="AT18" i="26" s="1"/>
  <c r="AR13" i="26"/>
  <c r="AL14" i="26" s="1"/>
  <c r="AM14" i="26" s="1"/>
  <c r="AN14" i="26" s="1"/>
  <c r="AO14" i="26" s="1"/>
  <c r="AP14" i="26" s="1"/>
  <c r="AQ14" i="26" s="1"/>
  <c r="AR14" i="26" s="1"/>
  <c r="AL15" i="26" s="1"/>
  <c r="AM15" i="26" s="1"/>
  <c r="AN15" i="26" s="1"/>
  <c r="AO15" i="26" s="1"/>
  <c r="AP15" i="26" s="1"/>
  <c r="AQ15" i="26" s="1"/>
  <c r="AR15" i="26" s="1"/>
  <c r="AL16" i="26" s="1"/>
  <c r="AM16" i="26" s="1"/>
  <c r="AN16" i="26" s="1"/>
  <c r="AO16" i="26" s="1"/>
  <c r="AP16" i="26" s="1"/>
  <c r="AQ16" i="26" s="1"/>
  <c r="AR16" i="26" s="1"/>
  <c r="AL17" i="26" s="1"/>
  <c r="AM17" i="26" s="1"/>
  <c r="AN17" i="26" s="1"/>
  <c r="AO17" i="26" s="1"/>
  <c r="AP17" i="26" s="1"/>
  <c r="AQ17" i="26" s="1"/>
  <c r="AH13" i="26"/>
  <c r="AI13" i="26" s="1"/>
  <c r="AJ13" i="26" s="1"/>
  <c r="AK13" i="26" s="1"/>
  <c r="AE14" i="26" s="1"/>
  <c r="AF14" i="26" s="1"/>
  <c r="AG14" i="26" s="1"/>
  <c r="AH14" i="26" s="1"/>
  <c r="AI14" i="26" s="1"/>
  <c r="AJ14" i="26" s="1"/>
  <c r="AK14" i="26" s="1"/>
  <c r="AE15" i="26" s="1"/>
  <c r="AF15" i="26" s="1"/>
  <c r="AG15" i="26" s="1"/>
  <c r="AH15" i="26" s="1"/>
  <c r="AI15" i="26" s="1"/>
  <c r="AJ15" i="26" s="1"/>
  <c r="AK15" i="26" s="1"/>
  <c r="AE16" i="26" s="1"/>
  <c r="AF16" i="26" s="1"/>
  <c r="AG16" i="26" s="1"/>
  <c r="AH16" i="26" s="1"/>
  <c r="AI16" i="26" s="1"/>
  <c r="AJ16" i="26" s="1"/>
  <c r="AK16" i="26" s="1"/>
  <c r="AE17" i="26" s="1"/>
  <c r="AF17" i="26" s="1"/>
  <c r="AG17" i="26" s="1"/>
  <c r="AH17" i="26" s="1"/>
  <c r="AI17" i="26" s="1"/>
  <c r="AJ17" i="26" s="1"/>
  <c r="Y13" i="26"/>
  <c r="Z13" i="26" s="1"/>
  <c r="AA13" i="26" s="1"/>
  <c r="AB13" i="26" s="1"/>
  <c r="AC13" i="26" s="1"/>
  <c r="W14" i="26" s="1"/>
  <c r="X14" i="26" s="1"/>
  <c r="Y14" i="26" s="1"/>
  <c r="Z14" i="26" s="1"/>
  <c r="AA14" i="26" s="1"/>
  <c r="AB14" i="26" s="1"/>
  <c r="AC14" i="26" s="1"/>
  <c r="W15" i="26" s="1"/>
  <c r="X15" i="26" s="1"/>
  <c r="Y15" i="26" s="1"/>
  <c r="Z15" i="26" s="1"/>
  <c r="AA15" i="26" s="1"/>
  <c r="AB15" i="26" s="1"/>
  <c r="AC15" i="26" s="1"/>
  <c r="W16" i="26" s="1"/>
  <c r="X16" i="26" s="1"/>
  <c r="Y16" i="26" s="1"/>
  <c r="Z16" i="26" s="1"/>
  <c r="AA16" i="26" s="1"/>
  <c r="AB16" i="26" s="1"/>
  <c r="AC16" i="26" s="1"/>
  <c r="W17" i="26" s="1"/>
  <c r="X17" i="26" s="1"/>
  <c r="Y17" i="26" s="1"/>
  <c r="Z17" i="26" s="1"/>
  <c r="V13" i="26"/>
  <c r="P14" i="26" s="1"/>
  <c r="Q14" i="26" s="1"/>
  <c r="R14" i="26" s="1"/>
  <c r="S14" i="26" s="1"/>
  <c r="T14" i="26" s="1"/>
  <c r="U14" i="26" s="1"/>
  <c r="V14" i="26" s="1"/>
  <c r="P15" i="26" s="1"/>
  <c r="Q15" i="26" s="1"/>
  <c r="R15" i="26" s="1"/>
  <c r="S15" i="26" s="1"/>
  <c r="T15" i="26" s="1"/>
  <c r="U15" i="26" s="1"/>
  <c r="V15" i="26" s="1"/>
  <c r="P16" i="26" s="1"/>
  <c r="Q16" i="26" s="1"/>
  <c r="R16" i="26" s="1"/>
  <c r="S16" i="26" s="1"/>
  <c r="T16" i="26" s="1"/>
  <c r="U16" i="26" s="1"/>
  <c r="V16" i="26" s="1"/>
  <c r="P17" i="26" s="1"/>
  <c r="Q17" i="26" s="1"/>
  <c r="R17" i="26" s="1"/>
  <c r="S17" i="26" s="1"/>
  <c r="T17" i="26" s="1"/>
  <c r="U17" i="26" s="1"/>
  <c r="V17" i="26" s="1"/>
  <c r="P18" i="26" s="1"/>
  <c r="Q18" i="26" s="1"/>
  <c r="O13" i="26"/>
  <c r="I14" i="26" s="1"/>
  <c r="J14" i="26" s="1"/>
  <c r="K14" i="26" s="1"/>
  <c r="L14" i="26" s="1"/>
  <c r="M14" i="26" s="1"/>
  <c r="N14" i="26" s="1"/>
  <c r="O14" i="26" s="1"/>
  <c r="I15" i="26" s="1"/>
  <c r="J15" i="26" s="1"/>
  <c r="K15" i="26" s="1"/>
  <c r="L15" i="26" s="1"/>
  <c r="M15" i="26" s="1"/>
  <c r="N15" i="26" s="1"/>
  <c r="O15" i="26" s="1"/>
  <c r="I16" i="26" s="1"/>
  <c r="J16" i="26" s="1"/>
  <c r="K16" i="26" s="1"/>
  <c r="L16" i="26" s="1"/>
  <c r="M16" i="26" s="1"/>
  <c r="N16" i="26" s="1"/>
  <c r="O16" i="26" s="1"/>
  <c r="I17" i="26" s="1"/>
  <c r="J17" i="26" s="1"/>
  <c r="K17" i="26" s="1"/>
  <c r="L17" i="26" s="1"/>
  <c r="M17" i="26" s="1"/>
  <c r="N17" i="26" s="1"/>
  <c r="E13" i="26"/>
  <c r="F13" i="26" s="1"/>
  <c r="G13" i="26" s="1"/>
  <c r="H13" i="26" s="1"/>
  <c r="B14" i="26" s="1"/>
  <c r="C14" i="26" s="1"/>
  <c r="D14" i="26" s="1"/>
  <c r="E14" i="26" s="1"/>
  <c r="F14" i="26" s="1"/>
  <c r="G14" i="26" s="1"/>
  <c r="H14" i="26" s="1"/>
  <c r="B15" i="26" s="1"/>
  <c r="C15" i="26" s="1"/>
  <c r="D15" i="26" s="1"/>
  <c r="E15" i="26" s="1"/>
  <c r="F15" i="26" s="1"/>
  <c r="G15" i="26" s="1"/>
  <c r="H15" i="26" s="1"/>
  <c r="B16" i="26" s="1"/>
  <c r="C16" i="26" s="1"/>
  <c r="D16" i="26" s="1"/>
  <c r="E16" i="26" s="1"/>
  <c r="F16" i="26" s="1"/>
  <c r="G16" i="26" s="1"/>
  <c r="H16" i="26" s="1"/>
  <c r="B17" i="26" s="1"/>
  <c r="C17" i="26" s="1"/>
  <c r="D17" i="26" s="1"/>
  <c r="E17" i="26" s="1"/>
  <c r="F17" i="26" s="1"/>
  <c r="G17" i="26" s="1"/>
  <c r="EJ5" i="26"/>
  <c r="EK5" i="26" s="1"/>
  <c r="EL5" i="26" s="1"/>
  <c r="EM5" i="26" s="1"/>
  <c r="EN5" i="26" s="1"/>
  <c r="EO5" i="26" s="1"/>
  <c r="EI6" i="26" s="1"/>
  <c r="EJ6" i="26" s="1"/>
  <c r="EK6" i="26" s="1"/>
  <c r="EL6" i="26" s="1"/>
  <c r="EM6" i="26" s="1"/>
  <c r="EN6" i="26" s="1"/>
  <c r="EO6" i="26" s="1"/>
  <c r="EI7" i="26" s="1"/>
  <c r="EJ7" i="26" s="1"/>
  <c r="EK7" i="26" s="1"/>
  <c r="EL7" i="26" s="1"/>
  <c r="EM7" i="26" s="1"/>
  <c r="EN7" i="26" s="1"/>
  <c r="EO7" i="26" s="1"/>
  <c r="EI8" i="26" s="1"/>
  <c r="EJ8" i="26" s="1"/>
  <c r="EK8" i="26" s="1"/>
  <c r="EL8" i="26" s="1"/>
  <c r="EM8" i="26" s="1"/>
  <c r="EN8" i="26" s="1"/>
  <c r="EO8" i="26" s="1"/>
  <c r="EI9" i="26" s="1"/>
  <c r="EJ9" i="26" s="1"/>
  <c r="EK9" i="26" s="1"/>
  <c r="EG5" i="26"/>
  <c r="EH5" i="26" s="1"/>
  <c r="EB6" i="26" s="1"/>
  <c r="EC6" i="26" s="1"/>
  <c r="ED6" i="26" s="1"/>
  <c r="EE6" i="26" s="1"/>
  <c r="EF6" i="26" s="1"/>
  <c r="EG6" i="26" s="1"/>
  <c r="EH6" i="26" s="1"/>
  <c r="EB7" i="26" s="1"/>
  <c r="EC7" i="26" s="1"/>
  <c r="ED7" i="26" s="1"/>
  <c r="EE7" i="26" s="1"/>
  <c r="EF7" i="26" s="1"/>
  <c r="EG7" i="26" s="1"/>
  <c r="EH7" i="26" s="1"/>
  <c r="EB8" i="26" s="1"/>
  <c r="EC8" i="26" s="1"/>
  <c r="ED8" i="26" s="1"/>
  <c r="EE8" i="26" s="1"/>
  <c r="EF8" i="26" s="1"/>
  <c r="EG8" i="26" s="1"/>
  <c r="EH8" i="26" s="1"/>
  <c r="EB9" i="26" s="1"/>
  <c r="EC9" i="26" s="1"/>
  <c r="ED9" i="26" s="1"/>
  <c r="EE9" i="26" s="1"/>
  <c r="EF9" i="26" s="1"/>
  <c r="EG9" i="26" s="1"/>
  <c r="EH9" i="26" s="1"/>
  <c r="DW5" i="26"/>
  <c r="DX5" i="26" s="1"/>
  <c r="DY5" i="26" s="1"/>
  <c r="DZ5" i="26" s="1"/>
  <c r="EA5" i="26" s="1"/>
  <c r="DU6" i="26" s="1"/>
  <c r="DV6" i="26" s="1"/>
  <c r="DW6" i="26" s="1"/>
  <c r="DX6" i="26" s="1"/>
  <c r="DY6" i="26" s="1"/>
  <c r="DZ6" i="26" s="1"/>
  <c r="EA6" i="26" s="1"/>
  <c r="DU7" i="26" s="1"/>
  <c r="DV7" i="26" s="1"/>
  <c r="DW7" i="26" s="1"/>
  <c r="DX7" i="26" s="1"/>
  <c r="DY7" i="26" s="1"/>
  <c r="DZ7" i="26" s="1"/>
  <c r="EA7" i="26" s="1"/>
  <c r="DU8" i="26" s="1"/>
  <c r="DV8" i="26" s="1"/>
  <c r="DW8" i="26" s="1"/>
  <c r="DX8" i="26" s="1"/>
  <c r="DY8" i="26" s="1"/>
  <c r="DZ8" i="26" s="1"/>
  <c r="EA8" i="26" s="1"/>
  <c r="DU9" i="26" s="1"/>
  <c r="DV9" i="26" s="1"/>
  <c r="DW9" i="26" s="1"/>
  <c r="DX9" i="26" s="1"/>
  <c r="DY9" i="26" s="1"/>
  <c r="DO5" i="26"/>
  <c r="DP5" i="26" s="1"/>
  <c r="DQ5" i="26" s="1"/>
  <c r="DR5" i="26" s="1"/>
  <c r="DS5" i="26" s="1"/>
  <c r="DT5" i="26" s="1"/>
  <c r="DN6" i="26" s="1"/>
  <c r="DO6" i="26" s="1"/>
  <c r="DP6" i="26" s="1"/>
  <c r="DQ6" i="26" s="1"/>
  <c r="DR6" i="26" s="1"/>
  <c r="DS6" i="26" s="1"/>
  <c r="DT6" i="26" s="1"/>
  <c r="DN7" i="26" s="1"/>
  <c r="DO7" i="26" s="1"/>
  <c r="DP7" i="26" s="1"/>
  <c r="DQ7" i="26" s="1"/>
  <c r="DR7" i="26" s="1"/>
  <c r="DS7" i="26" s="1"/>
  <c r="DT7" i="26" s="1"/>
  <c r="DN8" i="26" s="1"/>
  <c r="DO8" i="26" s="1"/>
  <c r="DP8" i="26" s="1"/>
  <c r="DQ8" i="26" s="1"/>
  <c r="DR8" i="26" s="1"/>
  <c r="DS8" i="26" s="1"/>
  <c r="DT8" i="26" s="1"/>
  <c r="DN9" i="26" s="1"/>
  <c r="DO9" i="26" s="1"/>
  <c r="DG5" i="26"/>
  <c r="DH5" i="26" s="1"/>
  <c r="DI5" i="26" s="1"/>
  <c r="DJ5" i="26" s="1"/>
  <c r="DK5" i="26" s="1"/>
  <c r="DL5" i="26" s="1"/>
  <c r="DF6" i="26" s="1"/>
  <c r="DG6" i="26" s="1"/>
  <c r="DH6" i="26" s="1"/>
  <c r="DI6" i="26" s="1"/>
  <c r="DJ6" i="26" s="1"/>
  <c r="DK6" i="26" s="1"/>
  <c r="DL6" i="26" s="1"/>
  <c r="DF7" i="26" s="1"/>
  <c r="DG7" i="26" s="1"/>
  <c r="DH7" i="26" s="1"/>
  <c r="DI7" i="26" s="1"/>
  <c r="DJ7" i="26" s="1"/>
  <c r="DK7" i="26" s="1"/>
  <c r="DL7" i="26" s="1"/>
  <c r="DF8" i="26" s="1"/>
  <c r="DG8" i="26" s="1"/>
  <c r="DH8" i="26" s="1"/>
  <c r="DI8" i="26" s="1"/>
  <c r="DJ8" i="26" s="1"/>
  <c r="DK8" i="26" s="1"/>
  <c r="DL8" i="26" s="1"/>
  <c r="DF9" i="26" s="1"/>
  <c r="DG9" i="26" s="1"/>
  <c r="DH9" i="26" s="1"/>
  <c r="DD5" i="26"/>
  <c r="DE5" i="26" s="1"/>
  <c r="CY6" i="26" s="1"/>
  <c r="CZ6" i="26" s="1"/>
  <c r="DA6" i="26" s="1"/>
  <c r="DB6" i="26" s="1"/>
  <c r="DC6" i="26" s="1"/>
  <c r="DD6" i="26" s="1"/>
  <c r="DE6" i="26" s="1"/>
  <c r="CY7" i="26" s="1"/>
  <c r="CZ7" i="26" s="1"/>
  <c r="DA7" i="26" s="1"/>
  <c r="DB7" i="26" s="1"/>
  <c r="DC7" i="26" s="1"/>
  <c r="DD7" i="26" s="1"/>
  <c r="DE7" i="26" s="1"/>
  <c r="CY8" i="26" s="1"/>
  <c r="CZ8" i="26" s="1"/>
  <c r="DA8" i="26" s="1"/>
  <c r="DB8" i="26" s="1"/>
  <c r="DC8" i="26" s="1"/>
  <c r="DD8" i="26" s="1"/>
  <c r="DE8" i="26" s="1"/>
  <c r="CY9" i="26" s="1"/>
  <c r="CZ9" i="26" s="1"/>
  <c r="DA9" i="26" s="1"/>
  <c r="DB9" i="26" s="1"/>
  <c r="DC9" i="26" s="1"/>
  <c r="DD9" i="26" s="1"/>
  <c r="DE9" i="26" s="1"/>
  <c r="CT5" i="26"/>
  <c r="CU5" i="26" s="1"/>
  <c r="CV5" i="26" s="1"/>
  <c r="CW5" i="26" s="1"/>
  <c r="CX5" i="26" s="1"/>
  <c r="CR6" i="26" s="1"/>
  <c r="CS6" i="26" s="1"/>
  <c r="CT6" i="26" s="1"/>
  <c r="CU6" i="26" s="1"/>
  <c r="CV6" i="26" s="1"/>
  <c r="CW6" i="26" s="1"/>
  <c r="CX6" i="26" s="1"/>
  <c r="CR7" i="26" s="1"/>
  <c r="CS7" i="26" s="1"/>
  <c r="CT7" i="26" s="1"/>
  <c r="CU7" i="26" s="1"/>
  <c r="CV7" i="26" s="1"/>
  <c r="CW7" i="26" s="1"/>
  <c r="CX7" i="26" s="1"/>
  <c r="CR8" i="26" s="1"/>
  <c r="CS8" i="26" s="1"/>
  <c r="CT8" i="26" s="1"/>
  <c r="CU8" i="26" s="1"/>
  <c r="CV8" i="26" s="1"/>
  <c r="CW8" i="26" s="1"/>
  <c r="CX8" i="26" s="1"/>
  <c r="CR9" i="26" s="1"/>
  <c r="CS9" i="26" s="1"/>
  <c r="CT9" i="26" s="1"/>
  <c r="CU9" i="26" s="1"/>
  <c r="CV9" i="26" s="1"/>
  <c r="CL5" i="26"/>
  <c r="CM5" i="26" s="1"/>
  <c r="CN5" i="26" s="1"/>
  <c r="CO5" i="26" s="1"/>
  <c r="CP5" i="26" s="1"/>
  <c r="CQ5" i="26" s="1"/>
  <c r="CK6" i="26" s="1"/>
  <c r="CL6" i="26" s="1"/>
  <c r="CM6" i="26" s="1"/>
  <c r="CN6" i="26" s="1"/>
  <c r="CO6" i="26" s="1"/>
  <c r="CP6" i="26" s="1"/>
  <c r="CQ6" i="26" s="1"/>
  <c r="CK7" i="26" s="1"/>
  <c r="CL7" i="26" s="1"/>
  <c r="CM7" i="26" s="1"/>
  <c r="CN7" i="26" s="1"/>
  <c r="CO7" i="26" s="1"/>
  <c r="CP7" i="26" s="1"/>
  <c r="CQ7" i="26" s="1"/>
  <c r="CK8" i="26" s="1"/>
  <c r="CL8" i="26" s="1"/>
  <c r="CM8" i="26" s="1"/>
  <c r="CN8" i="26" s="1"/>
  <c r="CO8" i="26" s="1"/>
  <c r="CP8" i="26" s="1"/>
  <c r="CQ8" i="26" s="1"/>
  <c r="CK9" i="26" s="1"/>
  <c r="CL9" i="26" s="1"/>
  <c r="CD5" i="26"/>
  <c r="CE5" i="26" s="1"/>
  <c r="CF5" i="26" s="1"/>
  <c r="CG5" i="26" s="1"/>
  <c r="CH5" i="26" s="1"/>
  <c r="CI5" i="26" s="1"/>
  <c r="CC6" i="26" s="1"/>
  <c r="CD6" i="26" s="1"/>
  <c r="CE6" i="26" s="1"/>
  <c r="CF6" i="26" s="1"/>
  <c r="CG6" i="26" s="1"/>
  <c r="CH6" i="26" s="1"/>
  <c r="CI6" i="26" s="1"/>
  <c r="CC7" i="26" s="1"/>
  <c r="CD7" i="26" s="1"/>
  <c r="CE7" i="26" s="1"/>
  <c r="CF7" i="26" s="1"/>
  <c r="CG7" i="26" s="1"/>
  <c r="CH7" i="26" s="1"/>
  <c r="CI7" i="26" s="1"/>
  <c r="CC8" i="26" s="1"/>
  <c r="CD8" i="26" s="1"/>
  <c r="CE8" i="26" s="1"/>
  <c r="CF8" i="26" s="1"/>
  <c r="CG8" i="26" s="1"/>
  <c r="CH8" i="26" s="1"/>
  <c r="CI8" i="26" s="1"/>
  <c r="CC9" i="26" s="1"/>
  <c r="CD9" i="26" s="1"/>
  <c r="CE9" i="26" s="1"/>
  <c r="CA5" i="26"/>
  <c r="CB5" i="26" s="1"/>
  <c r="BV6" i="26" s="1"/>
  <c r="BW6" i="26" s="1"/>
  <c r="BX6" i="26" s="1"/>
  <c r="BY6" i="26" s="1"/>
  <c r="BZ6" i="26" s="1"/>
  <c r="CA6" i="26" s="1"/>
  <c r="CB6" i="26" s="1"/>
  <c r="BV7" i="26" s="1"/>
  <c r="BW7" i="26" s="1"/>
  <c r="BX7" i="26" s="1"/>
  <c r="BY7" i="26" s="1"/>
  <c r="BZ7" i="26" s="1"/>
  <c r="CA7" i="26" s="1"/>
  <c r="CB7" i="26" s="1"/>
  <c r="BV8" i="26" s="1"/>
  <c r="BW8" i="26" s="1"/>
  <c r="BX8" i="26" s="1"/>
  <c r="BY8" i="26" s="1"/>
  <c r="BZ8" i="26" s="1"/>
  <c r="CA8" i="26" s="1"/>
  <c r="CB8" i="26" s="1"/>
  <c r="BV9" i="26" s="1"/>
  <c r="BW9" i="26" s="1"/>
  <c r="BX9" i="26" s="1"/>
  <c r="BY9" i="26" s="1"/>
  <c r="BZ9" i="26" s="1"/>
  <c r="CA9" i="26" s="1"/>
  <c r="CB9" i="26" s="1"/>
  <c r="BQ5" i="26"/>
  <c r="BR5" i="26" s="1"/>
  <c r="BS5" i="26" s="1"/>
  <c r="BT5" i="26" s="1"/>
  <c r="BU5" i="26" s="1"/>
  <c r="BO6" i="26" s="1"/>
  <c r="BP6" i="26" s="1"/>
  <c r="BQ6" i="26" s="1"/>
  <c r="BR6" i="26" s="1"/>
  <c r="BS6" i="26" s="1"/>
  <c r="BT6" i="26" s="1"/>
  <c r="BU6" i="26" s="1"/>
  <c r="BO7" i="26" s="1"/>
  <c r="BP7" i="26" s="1"/>
  <c r="BQ7" i="26" s="1"/>
  <c r="BR7" i="26" s="1"/>
  <c r="BS7" i="26" s="1"/>
  <c r="BT7" i="26" s="1"/>
  <c r="BU7" i="26" s="1"/>
  <c r="BO8" i="26" s="1"/>
  <c r="BP8" i="26" s="1"/>
  <c r="BQ8" i="26" s="1"/>
  <c r="BR8" i="26" s="1"/>
  <c r="BS8" i="26" s="1"/>
  <c r="BT8" i="26" s="1"/>
  <c r="BU8" i="26" s="1"/>
  <c r="BO9" i="26" s="1"/>
  <c r="BP9" i="26" s="1"/>
  <c r="BQ9" i="26" s="1"/>
  <c r="BR9" i="26" s="1"/>
  <c r="BS9" i="26" s="1"/>
  <c r="BI5" i="26"/>
  <c r="BJ5" i="26" s="1"/>
  <c r="BK5" i="26" s="1"/>
  <c r="BL5" i="26" s="1"/>
  <c r="BM5" i="26" s="1"/>
  <c r="BN5" i="26" s="1"/>
  <c r="BH6" i="26" s="1"/>
  <c r="BI6" i="26" s="1"/>
  <c r="BJ6" i="26" s="1"/>
  <c r="BK6" i="26" s="1"/>
  <c r="BL6" i="26" s="1"/>
  <c r="BM6" i="26" s="1"/>
  <c r="BN6" i="26" s="1"/>
  <c r="BH7" i="26" s="1"/>
  <c r="BI7" i="26" s="1"/>
  <c r="BJ7" i="26" s="1"/>
  <c r="BK7" i="26" s="1"/>
  <c r="BL7" i="26" s="1"/>
  <c r="BM7" i="26" s="1"/>
  <c r="BN7" i="26" s="1"/>
  <c r="BH8" i="26" s="1"/>
  <c r="BI8" i="26" s="1"/>
  <c r="BJ8" i="26" s="1"/>
  <c r="BK8" i="26" s="1"/>
  <c r="BL8" i="26" s="1"/>
  <c r="BM8" i="26" s="1"/>
  <c r="BN8" i="26" s="1"/>
  <c r="BH9" i="26" s="1"/>
  <c r="BI9" i="26" s="1"/>
  <c r="BA5" i="26"/>
  <c r="BB5" i="26" s="1"/>
  <c r="BC5" i="26" s="1"/>
  <c r="BD5" i="26" s="1"/>
  <c r="BE5" i="26" s="1"/>
  <c r="BF5" i="26" s="1"/>
  <c r="AZ6" i="26" s="1"/>
  <c r="BA6" i="26" s="1"/>
  <c r="BB6" i="26" s="1"/>
  <c r="BC6" i="26" s="1"/>
  <c r="BD6" i="26" s="1"/>
  <c r="BE6" i="26" s="1"/>
  <c r="BF6" i="26" s="1"/>
  <c r="AZ7" i="26" s="1"/>
  <c r="BA7" i="26" s="1"/>
  <c r="BB7" i="26" s="1"/>
  <c r="BC7" i="26" s="1"/>
  <c r="BD7" i="26" s="1"/>
  <c r="BE7" i="26" s="1"/>
  <c r="BF7" i="26" s="1"/>
  <c r="AZ8" i="26" s="1"/>
  <c r="BA8" i="26" s="1"/>
  <c r="BB8" i="26" s="1"/>
  <c r="BC8" i="26" s="1"/>
  <c r="BD8" i="26" s="1"/>
  <c r="BE8" i="26" s="1"/>
  <c r="BF8" i="26" s="1"/>
  <c r="AZ9" i="26" s="1"/>
  <c r="BA9" i="26" s="1"/>
  <c r="BB9" i="26" s="1"/>
  <c r="AX5" i="26"/>
  <c r="AY5" i="26" s="1"/>
  <c r="AS6" i="26" s="1"/>
  <c r="AT6" i="26" s="1"/>
  <c r="AU6" i="26" s="1"/>
  <c r="AV6" i="26" s="1"/>
  <c r="AW6" i="26" s="1"/>
  <c r="AX6" i="26" s="1"/>
  <c r="AY6" i="26" s="1"/>
  <c r="AS7" i="26" s="1"/>
  <c r="AT7" i="26" s="1"/>
  <c r="AU7" i="26" s="1"/>
  <c r="AV7" i="26" s="1"/>
  <c r="AW7" i="26" s="1"/>
  <c r="AX7" i="26" s="1"/>
  <c r="AY7" i="26" s="1"/>
  <c r="AS8" i="26" s="1"/>
  <c r="AT8" i="26" s="1"/>
  <c r="AU8" i="26" s="1"/>
  <c r="AV8" i="26" s="1"/>
  <c r="AW8" i="26" s="1"/>
  <c r="AX8" i="26" s="1"/>
  <c r="AY8" i="26" s="1"/>
  <c r="AS9" i="26" s="1"/>
  <c r="AT9" i="26" s="1"/>
  <c r="AU9" i="26" s="1"/>
  <c r="AV9" i="26" s="1"/>
  <c r="AW9" i="26" s="1"/>
  <c r="AX9" i="26" s="1"/>
  <c r="AY9" i="26" s="1"/>
  <c r="AN5" i="26"/>
  <c r="AO5" i="26" s="1"/>
  <c r="AP5" i="26" s="1"/>
  <c r="AQ5" i="26" s="1"/>
  <c r="AR5" i="26" s="1"/>
  <c r="AL6" i="26" s="1"/>
  <c r="AM6" i="26" s="1"/>
  <c r="AN6" i="26" s="1"/>
  <c r="AO6" i="26" s="1"/>
  <c r="AP6" i="26" s="1"/>
  <c r="AQ6" i="26" s="1"/>
  <c r="AR6" i="26" s="1"/>
  <c r="AL7" i="26" s="1"/>
  <c r="AM7" i="26" s="1"/>
  <c r="AN7" i="26" s="1"/>
  <c r="AO7" i="26" s="1"/>
  <c r="AP7" i="26" s="1"/>
  <c r="AQ7" i="26" s="1"/>
  <c r="AR7" i="26" s="1"/>
  <c r="AL8" i="26" s="1"/>
  <c r="AM8" i="26" s="1"/>
  <c r="AN8" i="26" s="1"/>
  <c r="AO8" i="26" s="1"/>
  <c r="AP8" i="26" s="1"/>
  <c r="AQ8" i="26" s="1"/>
  <c r="AR8" i="26" s="1"/>
  <c r="AL9" i="26" s="1"/>
  <c r="AM9" i="26" s="1"/>
  <c r="AN9" i="26" s="1"/>
  <c r="AO9" i="26" s="1"/>
  <c r="AP9" i="26" s="1"/>
  <c r="AF5" i="26"/>
  <c r="AG5" i="26" s="1"/>
  <c r="AH5" i="26" s="1"/>
  <c r="AI5" i="26" s="1"/>
  <c r="AJ5" i="26" s="1"/>
  <c r="AK5" i="26" s="1"/>
  <c r="AE6" i="26" s="1"/>
  <c r="AF6" i="26" s="1"/>
  <c r="AG6" i="26" s="1"/>
  <c r="AH6" i="26" s="1"/>
  <c r="AI6" i="26" s="1"/>
  <c r="AJ6" i="26" s="1"/>
  <c r="AK6" i="26" s="1"/>
  <c r="AE7" i="26" s="1"/>
  <c r="AF7" i="26" s="1"/>
  <c r="AG7" i="26" s="1"/>
  <c r="AH7" i="26" s="1"/>
  <c r="AI7" i="26" s="1"/>
  <c r="AJ7" i="26" s="1"/>
  <c r="AK7" i="26" s="1"/>
  <c r="AE8" i="26" s="1"/>
  <c r="AF8" i="26" s="1"/>
  <c r="AG8" i="26" s="1"/>
  <c r="AH8" i="26" s="1"/>
  <c r="AI8" i="26" s="1"/>
  <c r="AJ8" i="26" s="1"/>
  <c r="AK8" i="26" s="1"/>
  <c r="AE9" i="26" s="1"/>
  <c r="AF9" i="26" s="1"/>
  <c r="X5" i="26"/>
  <c r="Y5" i="26" s="1"/>
  <c r="Z5" i="26" s="1"/>
  <c r="AA5" i="26" s="1"/>
  <c r="AB5" i="26" s="1"/>
  <c r="AC5" i="26" s="1"/>
  <c r="W6" i="26" s="1"/>
  <c r="X6" i="26" s="1"/>
  <c r="Y6" i="26" s="1"/>
  <c r="Z6" i="26" s="1"/>
  <c r="AA6" i="26" s="1"/>
  <c r="AB6" i="26" s="1"/>
  <c r="AC6" i="26" s="1"/>
  <c r="W7" i="26" s="1"/>
  <c r="X7" i="26" s="1"/>
  <c r="Y7" i="26" s="1"/>
  <c r="Z7" i="26" s="1"/>
  <c r="AA7" i="26" s="1"/>
  <c r="AB7" i="26" s="1"/>
  <c r="AC7" i="26" s="1"/>
  <c r="W8" i="26" s="1"/>
  <c r="X8" i="26" s="1"/>
  <c r="Y8" i="26" s="1"/>
  <c r="Z8" i="26" s="1"/>
  <c r="AA8" i="26" s="1"/>
  <c r="AB8" i="26" s="1"/>
  <c r="AC8" i="26" s="1"/>
  <c r="W9" i="26" s="1"/>
  <c r="X9" i="26" s="1"/>
  <c r="Y9" i="26" s="1"/>
  <c r="U5" i="26"/>
  <c r="V5" i="26" s="1"/>
  <c r="P6" i="26" s="1"/>
  <c r="Q6" i="26" s="1"/>
  <c r="R6" i="26" s="1"/>
  <c r="S6" i="26" s="1"/>
  <c r="T6" i="26" s="1"/>
  <c r="U6" i="26" s="1"/>
  <c r="V6" i="26" s="1"/>
  <c r="P7" i="26" s="1"/>
  <c r="Q7" i="26" s="1"/>
  <c r="R7" i="26" s="1"/>
  <c r="S7" i="26" s="1"/>
  <c r="T7" i="26" s="1"/>
  <c r="U7" i="26" s="1"/>
  <c r="V7" i="26" s="1"/>
  <c r="P8" i="26" s="1"/>
  <c r="Q8" i="26" s="1"/>
  <c r="R8" i="26" s="1"/>
  <c r="S8" i="26" s="1"/>
  <c r="T8" i="26" s="1"/>
  <c r="U8" i="26" s="1"/>
  <c r="V8" i="26" s="1"/>
  <c r="P9" i="26" s="1"/>
  <c r="Q9" i="26" s="1"/>
  <c r="R9" i="26" s="1"/>
  <c r="S9" i="26" s="1"/>
  <c r="T9" i="26" s="1"/>
  <c r="U9" i="26" s="1"/>
  <c r="V9" i="26" s="1"/>
  <c r="K5" i="26"/>
  <c r="L5" i="26" s="1"/>
  <c r="M5" i="26" s="1"/>
  <c r="N5" i="26" s="1"/>
  <c r="O5" i="26" s="1"/>
  <c r="I6" i="26" s="1"/>
  <c r="J6" i="26" s="1"/>
  <c r="K6" i="26" s="1"/>
  <c r="L6" i="26" s="1"/>
  <c r="M6" i="26" s="1"/>
  <c r="N6" i="26" s="1"/>
  <c r="O6" i="26" s="1"/>
  <c r="I7" i="26" s="1"/>
  <c r="J7" i="26" s="1"/>
  <c r="K7" i="26" s="1"/>
  <c r="L7" i="26" s="1"/>
  <c r="M7" i="26" s="1"/>
  <c r="N7" i="26" s="1"/>
  <c r="O7" i="26" s="1"/>
  <c r="I8" i="26" s="1"/>
  <c r="J8" i="26" s="1"/>
  <c r="K8" i="26" s="1"/>
  <c r="L8" i="26" s="1"/>
  <c r="M8" i="26" s="1"/>
  <c r="N8" i="26" s="1"/>
  <c r="O8" i="26" s="1"/>
  <c r="I9" i="26" s="1"/>
  <c r="J9" i="26" s="1"/>
  <c r="K9" i="26" s="1"/>
  <c r="L9" i="26" s="1"/>
  <c r="M9" i="26" s="1"/>
  <c r="C5" i="26"/>
  <c r="D5" i="26" s="1"/>
  <c r="E5" i="26" s="1"/>
  <c r="F5" i="26" s="1"/>
  <c r="G5" i="26" s="1"/>
  <c r="H5" i="26" s="1"/>
  <c r="B6" i="26" s="1"/>
  <c r="C6" i="26" s="1"/>
  <c r="D6" i="26" s="1"/>
  <c r="E6" i="26" s="1"/>
  <c r="F6" i="26" s="1"/>
  <c r="G6" i="26" s="1"/>
  <c r="H6" i="26" s="1"/>
  <c r="B7" i="26" s="1"/>
  <c r="C7" i="26" s="1"/>
  <c r="D7" i="26" s="1"/>
  <c r="E7" i="26" s="1"/>
  <c r="F7" i="26" s="1"/>
  <c r="G7" i="26" s="1"/>
  <c r="H7" i="26" s="1"/>
  <c r="B8" i="26" s="1"/>
  <c r="C8" i="26" s="1"/>
  <c r="D8" i="26" s="1"/>
  <c r="E8" i="26" s="1"/>
  <c r="F8" i="26" s="1"/>
  <c r="G8" i="26" s="1"/>
  <c r="H8" i="26" s="1"/>
  <c r="B9" i="26" s="1"/>
  <c r="C9" i="26" s="1"/>
  <c r="DU3" i="26"/>
  <c r="EB3" i="26" s="1"/>
  <c r="EI3" i="26" s="1"/>
  <c r="DN11" i="26" s="1"/>
  <c r="DU11" i="26" s="1"/>
  <c r="EB11" i="26" s="1"/>
  <c r="EI11" i="26" s="1"/>
  <c r="DN19" i="26" s="1"/>
  <c r="DU19" i="26" s="1"/>
  <c r="EB19" i="26" s="1"/>
  <c r="EI19" i="26" s="1"/>
  <c r="CR3" i="26"/>
  <c r="CY3" i="26" s="1"/>
  <c r="DF3" i="26" s="1"/>
  <c r="CK11" i="26" s="1"/>
  <c r="CR11" i="26" s="1"/>
  <c r="CY11" i="26" s="1"/>
  <c r="DF11" i="26" s="1"/>
  <c r="CK19" i="26" s="1"/>
  <c r="CR19" i="26" s="1"/>
  <c r="CY19" i="26" s="1"/>
  <c r="DF19" i="26" s="1"/>
  <c r="BO3" i="26"/>
  <c r="BV3" i="26" s="1"/>
  <c r="CC3" i="26" s="1"/>
  <c r="BH11" i="26" s="1"/>
  <c r="BO11" i="26" s="1"/>
  <c r="BV11" i="26" s="1"/>
  <c r="CC11" i="26" s="1"/>
  <c r="BH19" i="26" s="1"/>
  <c r="BO19" i="26" s="1"/>
  <c r="BV19" i="26" s="1"/>
  <c r="CC19" i="26" s="1"/>
  <c r="AL3" i="26"/>
  <c r="AS3" i="26" s="1"/>
  <c r="AZ3" i="26" s="1"/>
  <c r="AE11" i="26" s="1"/>
  <c r="AL11" i="26" s="1"/>
  <c r="AS11" i="26" s="1"/>
  <c r="AZ11" i="26" s="1"/>
  <c r="AE19" i="26" s="1"/>
  <c r="AL19" i="26" s="1"/>
  <c r="AS19" i="26" s="1"/>
  <c r="AZ19" i="26" s="1"/>
  <c r="I3" i="26"/>
  <c r="P3" i="26" s="1"/>
  <c r="W3" i="26" s="1"/>
  <c r="B11" i="26" s="1"/>
  <c r="I11" i="26" s="1"/>
  <c r="P11" i="26" s="1"/>
  <c r="W11" i="26" s="1"/>
  <c r="B19" i="26" s="1"/>
  <c r="I19" i="26" s="1"/>
  <c r="P19" i="26" s="1"/>
  <c r="W19" i="26" s="1"/>
  <c r="Y13" i="27"/>
  <c r="Z13" i="27" s="1"/>
  <c r="AA13" i="27" s="1"/>
  <c r="AB13" i="27" s="1"/>
  <c r="AC13" i="27" s="1"/>
  <c r="W14" i="27" s="1"/>
  <c r="X14" i="27" s="1"/>
  <c r="Y14" i="27" s="1"/>
  <c r="Z14" i="27" s="1"/>
  <c r="AA14" i="27" s="1"/>
  <c r="AB14" i="27" s="1"/>
  <c r="AC14" i="27" s="1"/>
  <c r="W15" i="27" s="1"/>
  <c r="X15" i="27" s="1"/>
  <c r="Y15" i="27" s="1"/>
  <c r="Z15" i="27" s="1"/>
  <c r="AA15" i="27" s="1"/>
  <c r="AB15" i="27" s="1"/>
  <c r="AC15" i="27" s="1"/>
  <c r="W16" i="27" s="1"/>
  <c r="X16" i="27" s="1"/>
  <c r="Y16" i="27" s="1"/>
  <c r="Z16" i="27" s="1"/>
  <c r="AA16" i="27" s="1"/>
  <c r="AB16" i="27" s="1"/>
  <c r="AC16" i="27" s="1"/>
  <c r="W17" i="27" s="1"/>
  <c r="X17" i="27" s="1"/>
  <c r="Y17" i="27" s="1"/>
  <c r="Z17" i="27" s="1"/>
  <c r="V13" i="27"/>
  <c r="P14" i="27" s="1"/>
  <c r="Q14" i="27" s="1"/>
  <c r="R14" i="27" s="1"/>
  <c r="S14" i="27" s="1"/>
  <c r="T14" i="27" s="1"/>
  <c r="U14" i="27" s="1"/>
  <c r="V14" i="27" s="1"/>
  <c r="P15" i="27" s="1"/>
  <c r="Q15" i="27" s="1"/>
  <c r="R15" i="27" s="1"/>
  <c r="S15" i="27" s="1"/>
  <c r="T15" i="27" s="1"/>
  <c r="U15" i="27" s="1"/>
  <c r="V15" i="27" s="1"/>
  <c r="P16" i="27" s="1"/>
  <c r="Q16" i="27" s="1"/>
  <c r="R16" i="27" s="1"/>
  <c r="S16" i="27" s="1"/>
  <c r="T16" i="27" s="1"/>
  <c r="U16" i="27" s="1"/>
  <c r="V16" i="27" s="1"/>
  <c r="P17" i="27" s="1"/>
  <c r="Q17" i="27" s="1"/>
  <c r="R17" i="27" s="1"/>
  <c r="S17" i="27" s="1"/>
  <c r="T17" i="27" s="1"/>
  <c r="U17" i="27" s="1"/>
  <c r="V17" i="27" s="1"/>
  <c r="P18" i="27" s="1"/>
  <c r="Q18" i="27" s="1"/>
  <c r="J21" i="27"/>
  <c r="K21" i="27" s="1"/>
  <c r="L21" i="27" s="1"/>
  <c r="M21" i="27" s="1"/>
  <c r="N21" i="27" s="1"/>
  <c r="O21" i="27" s="1"/>
  <c r="I22" i="27" s="1"/>
  <c r="J22" i="27" s="1"/>
  <c r="K22" i="27" s="1"/>
  <c r="L22" i="27" s="1"/>
  <c r="M22" i="27" s="1"/>
  <c r="N22" i="27" s="1"/>
  <c r="O22" i="27" s="1"/>
  <c r="I23" i="27" s="1"/>
  <c r="J23" i="27" s="1"/>
  <c r="K23" i="27" s="1"/>
  <c r="L23" i="27" s="1"/>
  <c r="M23" i="27" s="1"/>
  <c r="N23" i="27" s="1"/>
  <c r="O23" i="27" s="1"/>
  <c r="I24" i="27" s="1"/>
  <c r="J24" i="27" s="1"/>
  <c r="K24" i="27" s="1"/>
  <c r="L24" i="27" s="1"/>
  <c r="M24" i="27" s="1"/>
  <c r="N24" i="27" s="1"/>
  <c r="O24" i="27" s="1"/>
  <c r="I25" i="27" s="1"/>
  <c r="J25" i="27" s="1"/>
  <c r="X5" i="27"/>
  <c r="Y5" i="27" s="1"/>
  <c r="Z5" i="27" s="1"/>
  <c r="AA5" i="27" s="1"/>
  <c r="AB5" i="27" s="1"/>
  <c r="AC5" i="27" s="1"/>
  <c r="W6" i="27" s="1"/>
  <c r="X6" i="27" s="1"/>
  <c r="Y6" i="27" s="1"/>
  <c r="Z6" i="27" s="1"/>
  <c r="AA6" i="27" s="1"/>
  <c r="AB6" i="27" s="1"/>
  <c r="AC6" i="27" s="1"/>
  <c r="W7" i="27" s="1"/>
  <c r="X7" i="27" s="1"/>
  <c r="Y7" i="27" s="1"/>
  <c r="Z7" i="27" s="1"/>
  <c r="AA7" i="27" s="1"/>
  <c r="AB7" i="27" s="1"/>
  <c r="AC7" i="27" s="1"/>
  <c r="W8" i="27" s="1"/>
  <c r="X8" i="27" s="1"/>
  <c r="Y8" i="27" s="1"/>
  <c r="Z8" i="27" s="1"/>
  <c r="AA8" i="27" s="1"/>
  <c r="AB8" i="27" s="1"/>
  <c r="AC8" i="27" s="1"/>
  <c r="W9" i="27" s="1"/>
  <c r="X9" i="27" s="1"/>
  <c r="Y9" i="27" s="1"/>
  <c r="C5" i="27"/>
  <c r="D5" i="27" s="1"/>
  <c r="E5" i="27" s="1"/>
  <c r="F5" i="27" s="1"/>
  <c r="G5" i="27" s="1"/>
  <c r="H5" i="27" s="1"/>
  <c r="B6" i="27" s="1"/>
  <c r="C6" i="27" s="1"/>
  <c r="D6" i="27" s="1"/>
  <c r="E6" i="27" s="1"/>
  <c r="F6" i="27" s="1"/>
  <c r="G6" i="27" s="1"/>
  <c r="H6" i="27" s="1"/>
  <c r="B7" i="27" s="1"/>
  <c r="C7" i="27" s="1"/>
  <c r="D7" i="27" s="1"/>
  <c r="E7" i="27" s="1"/>
  <c r="F7" i="27" s="1"/>
  <c r="G7" i="27" s="1"/>
  <c r="H7" i="27" s="1"/>
  <c r="B8" i="27" s="1"/>
  <c r="C8" i="27" s="1"/>
  <c r="D8" i="27" s="1"/>
  <c r="E8" i="27" s="1"/>
  <c r="F8" i="27" s="1"/>
  <c r="G8" i="27" s="1"/>
  <c r="H8" i="27" s="1"/>
  <c r="B9" i="27" s="1"/>
  <c r="C9" i="27" s="1"/>
  <c r="AB21" i="27"/>
  <c r="AC21" i="27" s="1"/>
  <c r="W22" i="27" s="1"/>
  <c r="X22" i="27" s="1"/>
  <c r="Y22" i="27" s="1"/>
  <c r="Z22" i="27" s="1"/>
  <c r="AA22" i="27" s="1"/>
  <c r="AB22" i="27" s="1"/>
  <c r="AC22" i="27" s="1"/>
  <c r="W23" i="27" s="1"/>
  <c r="X23" i="27" s="1"/>
  <c r="Y23" i="27" s="1"/>
  <c r="Z23" i="27" s="1"/>
  <c r="AA23" i="27" s="1"/>
  <c r="AB23" i="27" s="1"/>
  <c r="AC23" i="27" s="1"/>
  <c r="W24" i="27" s="1"/>
  <c r="X24" i="27" s="1"/>
  <c r="Y24" i="27" s="1"/>
  <c r="Z24" i="27" s="1"/>
  <c r="AA24" i="27" s="1"/>
  <c r="AB24" i="27" s="1"/>
  <c r="AC24" i="27" s="1"/>
  <c r="W25" i="27" s="1"/>
  <c r="X25" i="27" s="1"/>
  <c r="Y25" i="27" s="1"/>
  <c r="Z25" i="27" s="1"/>
  <c r="AA25" i="27" s="1"/>
  <c r="AB25" i="27" s="1"/>
  <c r="AC25" i="27" s="1"/>
  <c r="W26" i="27" s="1"/>
  <c r="R21" i="27"/>
  <c r="S21" i="27" s="1"/>
  <c r="T21" i="27" s="1"/>
  <c r="U21" i="27" s="1"/>
  <c r="V21" i="27" s="1"/>
  <c r="P22" i="27" s="1"/>
  <c r="Q22" i="27" s="1"/>
  <c r="R22" i="27" s="1"/>
  <c r="S22" i="27" s="1"/>
  <c r="T22" i="27" s="1"/>
  <c r="U22" i="27" s="1"/>
  <c r="V22" i="27" s="1"/>
  <c r="P23" i="27" s="1"/>
  <c r="Q23" i="27" s="1"/>
  <c r="R23" i="27" s="1"/>
  <c r="S23" i="27" s="1"/>
  <c r="T23" i="27" s="1"/>
  <c r="U23" i="27" s="1"/>
  <c r="V23" i="27" s="1"/>
  <c r="P24" i="27" s="1"/>
  <c r="Q24" i="27" s="1"/>
  <c r="R24" i="27" s="1"/>
  <c r="S24" i="27" s="1"/>
  <c r="T24" i="27" s="1"/>
  <c r="U24" i="27" s="1"/>
  <c r="V24" i="27" s="1"/>
  <c r="P25" i="27" s="1"/>
  <c r="Q25" i="27" s="1"/>
  <c r="R25" i="27" s="1"/>
  <c r="S25" i="27" s="1"/>
  <c r="T25" i="27" s="1"/>
  <c r="F21" i="27"/>
  <c r="G21" i="27" s="1"/>
  <c r="H21" i="27" s="1"/>
  <c r="B22" i="27" s="1"/>
  <c r="C22" i="27" s="1"/>
  <c r="D22" i="27" s="1"/>
  <c r="E22" i="27" s="1"/>
  <c r="F22" i="27" s="1"/>
  <c r="G22" i="27" s="1"/>
  <c r="H22" i="27" s="1"/>
  <c r="B23" i="27" s="1"/>
  <c r="C23" i="27" s="1"/>
  <c r="D23" i="27" s="1"/>
  <c r="E23" i="27" s="1"/>
  <c r="F23" i="27" s="1"/>
  <c r="G23" i="27" s="1"/>
  <c r="H23" i="27" s="1"/>
  <c r="B24" i="27" s="1"/>
  <c r="C24" i="27" s="1"/>
  <c r="D24" i="27" s="1"/>
  <c r="E24" i="27" s="1"/>
  <c r="F24" i="27" s="1"/>
  <c r="G24" i="27" s="1"/>
  <c r="H24" i="27" s="1"/>
  <c r="B25" i="27" s="1"/>
  <c r="C25" i="27" s="1"/>
  <c r="D25" i="27" s="1"/>
  <c r="E25" i="27" s="1"/>
  <c r="F25" i="27" s="1"/>
  <c r="G25" i="27" s="1"/>
  <c r="H25" i="27" s="1"/>
  <c r="O13" i="27"/>
  <c r="I14" i="27" s="1"/>
  <c r="J14" i="27" s="1"/>
  <c r="K14" i="27" s="1"/>
  <c r="L14" i="27" s="1"/>
  <c r="M14" i="27" s="1"/>
  <c r="N14" i="27" s="1"/>
  <c r="O14" i="27" s="1"/>
  <c r="I15" i="27" s="1"/>
  <c r="J15" i="27" s="1"/>
  <c r="K15" i="27" s="1"/>
  <c r="L15" i="27" s="1"/>
  <c r="M15" i="27" s="1"/>
  <c r="N15" i="27" s="1"/>
  <c r="O15" i="27" s="1"/>
  <c r="I16" i="27" s="1"/>
  <c r="J16" i="27" s="1"/>
  <c r="K16" i="27" s="1"/>
  <c r="L16" i="27" s="1"/>
  <c r="M16" i="27" s="1"/>
  <c r="N16" i="27" s="1"/>
  <c r="O16" i="27" s="1"/>
  <c r="I17" i="27" s="1"/>
  <c r="J17" i="27" s="1"/>
  <c r="K17" i="27" s="1"/>
  <c r="L17" i="27" s="1"/>
  <c r="M17" i="27" s="1"/>
  <c r="N17" i="27" s="1"/>
  <c r="E13" i="27"/>
  <c r="F13" i="27" s="1"/>
  <c r="G13" i="27" s="1"/>
  <c r="H13" i="27" s="1"/>
  <c r="B14" i="27" s="1"/>
  <c r="C14" i="27" s="1"/>
  <c r="D14" i="27" s="1"/>
  <c r="E14" i="27" s="1"/>
  <c r="F14" i="27" s="1"/>
  <c r="G14" i="27" s="1"/>
  <c r="H14" i="27" s="1"/>
  <c r="B15" i="27" s="1"/>
  <c r="C15" i="27" s="1"/>
  <c r="D15" i="27" s="1"/>
  <c r="E15" i="27" s="1"/>
  <c r="F15" i="27" s="1"/>
  <c r="G15" i="27" s="1"/>
  <c r="H15" i="27" s="1"/>
  <c r="B16" i="27" s="1"/>
  <c r="C16" i="27" s="1"/>
  <c r="D16" i="27" s="1"/>
  <c r="E16" i="27" s="1"/>
  <c r="F16" i="27" s="1"/>
  <c r="G16" i="27" s="1"/>
  <c r="H16" i="27" s="1"/>
  <c r="B17" i="27" s="1"/>
  <c r="C17" i="27" s="1"/>
  <c r="D17" i="27" s="1"/>
  <c r="E17" i="27" s="1"/>
  <c r="F17" i="27" s="1"/>
  <c r="G17" i="27" s="1"/>
  <c r="U5" i="27"/>
  <c r="V5" i="27" s="1"/>
  <c r="P6" i="27" s="1"/>
  <c r="Q6" i="27" s="1"/>
  <c r="R6" i="27" s="1"/>
  <c r="S6" i="27" s="1"/>
  <c r="T6" i="27" s="1"/>
  <c r="U6" i="27" s="1"/>
  <c r="V6" i="27" s="1"/>
  <c r="P7" i="27" s="1"/>
  <c r="Q7" i="27" s="1"/>
  <c r="R7" i="27" s="1"/>
  <c r="S7" i="27" s="1"/>
  <c r="T7" i="27" s="1"/>
  <c r="U7" i="27" s="1"/>
  <c r="V7" i="27" s="1"/>
  <c r="P8" i="27" s="1"/>
  <c r="Q8" i="27" s="1"/>
  <c r="R8" i="27" s="1"/>
  <c r="S8" i="27" s="1"/>
  <c r="T8" i="27" s="1"/>
  <c r="U8" i="27" s="1"/>
  <c r="V8" i="27" s="1"/>
  <c r="P9" i="27" s="1"/>
  <c r="Q9" i="27" s="1"/>
  <c r="R9" i="27" s="1"/>
  <c r="S9" i="27" s="1"/>
  <c r="T9" i="27" s="1"/>
  <c r="U9" i="27" s="1"/>
  <c r="V9" i="27" s="1"/>
  <c r="K5" i="27"/>
  <c r="L5" i="27" s="1"/>
  <c r="M5" i="27" s="1"/>
  <c r="N5" i="27" s="1"/>
  <c r="I3" i="27"/>
  <c r="P3" i="27" s="1"/>
  <c r="W3" i="27" s="1"/>
  <c r="B11" i="27" s="1"/>
  <c r="I11" i="27" s="1"/>
  <c r="P11" i="27" s="1"/>
  <c r="W11" i="27" s="1"/>
  <c r="B19" i="27" s="1"/>
  <c r="I19" i="27" s="1"/>
  <c r="P19" i="27" s="1"/>
  <c r="W19" i="27" s="1"/>
  <c r="AB10" i="15"/>
  <c r="AB11" i="15"/>
  <c r="AB12" i="15"/>
  <c r="AB13" i="15"/>
  <c r="AB14" i="15"/>
  <c r="AB15" i="15"/>
  <c r="AB16" i="15"/>
  <c r="AB17" i="15"/>
  <c r="AB18" i="15"/>
  <c r="AB19" i="15"/>
  <c r="AB20" i="15"/>
  <c r="AB21" i="15"/>
  <c r="AB22" i="15"/>
  <c r="AB23" i="15"/>
  <c r="AB24" i="15"/>
  <c r="AB25" i="15"/>
  <c r="AB26" i="15"/>
  <c r="AB27" i="15"/>
  <c r="AB28" i="15"/>
  <c r="AB29" i="15"/>
  <c r="AB30" i="15"/>
  <c r="AB31" i="15"/>
  <c r="AB32" i="15"/>
  <c r="AB33" i="15"/>
  <c r="AB34" i="15"/>
  <c r="AB35" i="15"/>
  <c r="AB36" i="15"/>
  <c r="AB37" i="15"/>
  <c r="AB38" i="15"/>
  <c r="AB39" i="15"/>
  <c r="AB40" i="15"/>
  <c r="AB41" i="15"/>
  <c r="AB42" i="15"/>
  <c r="AB43" i="15"/>
  <c r="BE5" i="15"/>
  <c r="BE6" i="15"/>
  <c r="BE7" i="15"/>
  <c r="BE8" i="15"/>
  <c r="BE9" i="15"/>
  <c r="BE10" i="15"/>
  <c r="BE11" i="15"/>
  <c r="BE12" i="15"/>
  <c r="BE13" i="15"/>
  <c r="BE14" i="15"/>
  <c r="BE15" i="15"/>
  <c r="BE16" i="15"/>
  <c r="BE17" i="15"/>
  <c r="BE18" i="15"/>
  <c r="BE19" i="15"/>
  <c r="BE20" i="15"/>
  <c r="BE21" i="15"/>
  <c r="BE22" i="15"/>
  <c r="BE23" i="15"/>
  <c r="BE24" i="15"/>
  <c r="BE25" i="15"/>
  <c r="BE26" i="15"/>
  <c r="BE27" i="15"/>
  <c r="BE28" i="15"/>
  <c r="BE29" i="15"/>
  <c r="BE30" i="15"/>
  <c r="BE31" i="15"/>
  <c r="BE32" i="15"/>
  <c r="BE33" i="15"/>
  <c r="BE34" i="15"/>
  <c r="BE35" i="15"/>
  <c r="BE36" i="15"/>
  <c r="BE37" i="15"/>
  <c r="BE38" i="15"/>
  <c r="AV5" i="15"/>
  <c r="AV6" i="15"/>
  <c r="AV7" i="15"/>
  <c r="AV8" i="15"/>
  <c r="AV9" i="15"/>
  <c r="AV10" i="15"/>
  <c r="AV11" i="15"/>
  <c r="AV12" i="15"/>
  <c r="AV13" i="15"/>
  <c r="AV14" i="15"/>
  <c r="AV15" i="15"/>
  <c r="AV16" i="15"/>
  <c r="AV17" i="15"/>
  <c r="AV18" i="15"/>
  <c r="AV19" i="15"/>
  <c r="AV20" i="15"/>
  <c r="AV21" i="15"/>
  <c r="AV22" i="15"/>
  <c r="AV23" i="15"/>
  <c r="AV24" i="15"/>
  <c r="AV25" i="15"/>
  <c r="AV26" i="15"/>
  <c r="AV27" i="15"/>
  <c r="AV28" i="15"/>
  <c r="AV30" i="15"/>
  <c r="AV31" i="15"/>
  <c r="AV32" i="15"/>
  <c r="AV33" i="15"/>
  <c r="AV34" i="15"/>
  <c r="AV35" i="15"/>
  <c r="AV36" i="15"/>
  <c r="AV37" i="15"/>
  <c r="AV38" i="15"/>
  <c r="AV39" i="15"/>
  <c r="AL5" i="15"/>
  <c r="AL6" i="15"/>
  <c r="AL7" i="15"/>
  <c r="AL8" i="15"/>
  <c r="AL9" i="15"/>
  <c r="AL10" i="15"/>
  <c r="AL11" i="15"/>
  <c r="AL12" i="15"/>
  <c r="AL13" i="15"/>
  <c r="AL14" i="15"/>
  <c r="AL15" i="15"/>
  <c r="AL16" i="15"/>
  <c r="AL17" i="15"/>
  <c r="AL18" i="15"/>
  <c r="AL19" i="15"/>
  <c r="AL20" i="15"/>
  <c r="AL21" i="15"/>
  <c r="AL22" i="15"/>
  <c r="AL23" i="15"/>
  <c r="AL24" i="15"/>
  <c r="AL25" i="15"/>
  <c r="AL26" i="15"/>
  <c r="AL27" i="15"/>
  <c r="AL28" i="15"/>
  <c r="AL29" i="15"/>
  <c r="AL30" i="15"/>
  <c r="AL31" i="15"/>
  <c r="AL32" i="15"/>
  <c r="AL33" i="15"/>
  <c r="AL34" i="15"/>
  <c r="AL35" i="15"/>
  <c r="AL36" i="15"/>
  <c r="AL37" i="15"/>
  <c r="AL38" i="15"/>
  <c r="AL39" i="15"/>
  <c r="AL40" i="15"/>
  <c r="AL41" i="15"/>
  <c r="AL42" i="15"/>
  <c r="AL43"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BC35" i="13"/>
  <c r="BC36" i="13"/>
  <c r="BC37" i="13"/>
  <c r="BC38" i="13"/>
  <c r="BC34" i="13"/>
  <c r="BC29" i="13"/>
  <c r="BC30" i="13"/>
  <c r="BC31" i="13"/>
  <c r="BC32" i="13"/>
  <c r="BC33" i="13"/>
  <c r="BC5" i="13"/>
  <c r="BC6" i="13"/>
  <c r="BC7" i="13"/>
  <c r="BC8" i="13"/>
  <c r="BC9" i="13"/>
  <c r="BC10" i="13"/>
  <c r="BC11" i="13"/>
  <c r="BC12" i="13"/>
  <c r="BC13" i="13"/>
  <c r="BC14" i="13"/>
  <c r="BC15" i="13"/>
  <c r="BC16" i="13"/>
  <c r="BC17" i="13"/>
  <c r="BC18" i="13"/>
  <c r="BC19" i="13"/>
  <c r="BC20" i="13"/>
  <c r="BC21" i="13"/>
  <c r="BC22" i="13"/>
  <c r="BC23" i="13"/>
  <c r="BC24" i="13"/>
  <c r="BC25" i="13"/>
  <c r="BC26" i="13"/>
  <c r="BC27" i="13"/>
  <c r="BC28" i="13"/>
  <c r="AT39" i="13"/>
  <c r="AT30" i="13"/>
  <c r="AT5" i="13"/>
  <c r="AT6" i="13"/>
  <c r="AT7" i="13"/>
  <c r="AT8" i="13"/>
  <c r="AT9" i="13"/>
  <c r="AT10" i="13"/>
  <c r="AT11" i="13"/>
  <c r="AT12" i="13"/>
  <c r="AT13" i="13"/>
  <c r="AT14" i="13"/>
  <c r="AT15" i="13"/>
  <c r="AT16" i="13"/>
  <c r="AT17" i="13"/>
  <c r="AT18" i="13"/>
  <c r="AT19" i="13"/>
  <c r="AT20" i="13"/>
  <c r="AT21" i="13"/>
  <c r="AT22" i="13"/>
  <c r="AT23" i="13"/>
  <c r="AT24" i="13"/>
  <c r="AT25" i="13"/>
  <c r="AT26" i="13"/>
  <c r="AT27" i="13"/>
  <c r="AT28" i="13"/>
  <c r="AT31" i="13"/>
  <c r="AT32" i="13"/>
  <c r="AT33" i="13"/>
  <c r="AT34" i="13"/>
  <c r="AT35" i="13"/>
  <c r="AT36" i="13"/>
  <c r="AT37" i="13"/>
  <c r="AT38" i="13"/>
  <c r="AK5" i="13"/>
  <c r="AK6" i="13"/>
  <c r="AK7" i="13"/>
  <c r="AK8" i="13"/>
  <c r="AK9" i="13"/>
  <c r="AK10" i="13"/>
  <c r="AK11" i="13"/>
  <c r="AK12" i="13"/>
  <c r="AK13" i="13"/>
  <c r="AK14" i="13"/>
  <c r="AK15" i="13"/>
  <c r="AK16" i="13"/>
  <c r="AK17" i="13"/>
  <c r="AK18" i="13"/>
  <c r="AK19" i="13"/>
  <c r="AK20" i="13"/>
  <c r="AK21" i="13"/>
  <c r="AK22" i="13"/>
  <c r="AK23" i="13"/>
  <c r="AK24" i="13"/>
  <c r="AK25" i="13"/>
  <c r="AK26" i="13"/>
  <c r="AK27" i="13"/>
  <c r="AK28" i="13"/>
  <c r="AK29" i="13"/>
  <c r="AK30" i="13"/>
  <c r="AK31" i="13"/>
  <c r="AK32" i="13"/>
  <c r="AK33" i="13"/>
  <c r="AK34" i="13"/>
  <c r="AK35" i="13"/>
  <c r="AK36" i="13"/>
  <c r="AK37" i="13"/>
  <c r="AK38" i="13"/>
  <c r="AK39" i="13"/>
  <c r="AK40" i="13"/>
  <c r="AK41" i="13"/>
  <c r="AK42" i="13"/>
  <c r="AK43" i="13"/>
  <c r="AB10" i="13"/>
  <c r="AB11" i="13"/>
  <c r="AB12" i="13"/>
  <c r="AB13" i="13"/>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K5" i="13"/>
  <c r="K6" i="13"/>
  <c r="K7" i="13"/>
  <c r="K8" i="13"/>
  <c r="K9" i="13"/>
  <c r="K10" i="13"/>
  <c r="K11" i="13"/>
  <c r="K12" i="13"/>
  <c r="K13" i="13"/>
  <c r="K14" i="13"/>
  <c r="K15" i="13"/>
  <c r="K16" i="13"/>
  <c r="K17" i="13"/>
  <c r="C5" i="13"/>
  <c r="C6" i="13"/>
  <c r="C7" i="13"/>
  <c r="C8" i="13"/>
  <c r="C9" i="13"/>
  <c r="C10" i="13"/>
  <c r="C11" i="13"/>
  <c r="C12" i="13"/>
  <c r="C13" i="13"/>
  <c r="C14" i="13"/>
  <c r="C15" i="13"/>
  <c r="C16" i="13"/>
  <c r="C17" i="13"/>
  <c r="C18" i="13"/>
  <c r="C19" i="13"/>
  <c r="C20" i="13"/>
  <c r="C21" i="13"/>
  <c r="C22" i="13"/>
  <c r="C23" i="13"/>
  <c r="K18" i="13"/>
  <c r="K19" i="13"/>
  <c r="K20" i="13"/>
  <c r="K21" i="13"/>
  <c r="K22" i="13"/>
  <c r="AA26" i="4"/>
  <c r="AB26" i="4"/>
  <c r="AC26" i="4"/>
  <c r="T21" i="4"/>
  <c r="U21" i="4"/>
  <c r="V21" i="4"/>
  <c r="P22" i="4"/>
  <c r="Q22" i="4"/>
  <c r="R22" i="4"/>
  <c r="S22" i="4"/>
  <c r="T22" i="4"/>
  <c r="U22" i="4"/>
  <c r="V22" i="4"/>
  <c r="P23" i="4"/>
  <c r="Q23" i="4"/>
  <c r="R23" i="4"/>
  <c r="S23" i="4"/>
  <c r="T23" i="4"/>
  <c r="U23" i="4"/>
  <c r="V23" i="4"/>
  <c r="P24" i="4"/>
  <c r="Q24" i="4"/>
  <c r="R24" i="4"/>
  <c r="S24" i="4"/>
  <c r="T24" i="4"/>
  <c r="U24" i="4"/>
  <c r="V24" i="4"/>
  <c r="P25" i="4"/>
  <c r="Q25" i="4"/>
  <c r="R25" i="4"/>
  <c r="S25" i="4"/>
  <c r="T25" i="4"/>
  <c r="U25" i="4"/>
  <c r="K21" i="4"/>
  <c r="H21" i="4"/>
  <c r="B22" i="4"/>
  <c r="C22" i="4"/>
  <c r="D22" i="4"/>
  <c r="E22" i="4"/>
  <c r="F22" i="4"/>
  <c r="G22" i="4"/>
  <c r="H22" i="4"/>
  <c r="B23" i="4"/>
  <c r="C23" i="4"/>
  <c r="D23" i="4"/>
  <c r="E23" i="4"/>
  <c r="F23" i="4"/>
  <c r="G23" i="4"/>
  <c r="H23" i="4"/>
  <c r="B24" i="4"/>
  <c r="C24" i="4"/>
  <c r="D24" i="4"/>
  <c r="E24" i="4"/>
  <c r="F24" i="4"/>
  <c r="G24" i="4"/>
  <c r="H24" i="4"/>
  <c r="B25" i="4"/>
  <c r="C25" i="4"/>
  <c r="D25" i="4"/>
  <c r="E25" i="4"/>
  <c r="F25" i="4"/>
  <c r="G25" i="4"/>
  <c r="H25" i="4"/>
  <c r="B26" i="4"/>
  <c r="AA13" i="4"/>
  <c r="Q13" i="4"/>
  <c r="R13" i="4"/>
  <c r="S13" i="4"/>
  <c r="T13" i="4"/>
  <c r="U13" i="4"/>
  <c r="V13" i="4"/>
  <c r="P14" i="4"/>
  <c r="Q14" i="4"/>
  <c r="R14" i="4"/>
  <c r="S14" i="4"/>
  <c r="T14" i="4"/>
  <c r="U14" i="4"/>
  <c r="V14" i="4"/>
  <c r="P15" i="4"/>
  <c r="J14" i="4"/>
  <c r="K14" i="4"/>
  <c r="L14" i="4"/>
  <c r="M14" i="4"/>
  <c r="N14" i="4"/>
  <c r="O14" i="4"/>
  <c r="I15" i="4"/>
  <c r="J15" i="4"/>
  <c r="K15" i="4"/>
  <c r="L15" i="4"/>
  <c r="M15" i="4"/>
  <c r="N15" i="4"/>
  <c r="O15" i="4"/>
  <c r="I16" i="4"/>
  <c r="J16" i="4"/>
  <c r="K16" i="4"/>
  <c r="L16" i="4"/>
  <c r="M16" i="4"/>
  <c r="N16" i="4"/>
  <c r="O16" i="4"/>
  <c r="I17" i="4"/>
  <c r="J17" i="4"/>
  <c r="K17" i="4"/>
  <c r="L17" i="4"/>
  <c r="M17" i="4"/>
  <c r="N17" i="4"/>
  <c r="O17" i="4"/>
  <c r="G13" i="4"/>
  <c r="H13" i="4"/>
  <c r="B14" i="4"/>
  <c r="C14" i="4"/>
  <c r="D14" i="4"/>
  <c r="E14" i="4"/>
  <c r="F14" i="4"/>
  <c r="G14" i="4"/>
  <c r="H14" i="4"/>
  <c r="B15" i="4"/>
  <c r="C15" i="4"/>
  <c r="D15" i="4"/>
  <c r="E15" i="4"/>
  <c r="F15" i="4"/>
  <c r="G15" i="4"/>
  <c r="H15" i="4"/>
  <c r="B16" i="4"/>
  <c r="C16" i="4"/>
  <c r="D16" i="4"/>
  <c r="E16" i="4"/>
  <c r="F16" i="4"/>
  <c r="G16" i="4"/>
  <c r="H16" i="4"/>
  <c r="B17" i="4"/>
  <c r="C17" i="4"/>
  <c r="D17" i="4"/>
  <c r="E17" i="4"/>
  <c r="F17" i="4"/>
  <c r="G17" i="4"/>
  <c r="H17" i="4"/>
  <c r="Y5" i="4"/>
  <c r="Z5" i="4"/>
  <c r="AA5" i="4"/>
  <c r="AB5" i="4"/>
  <c r="AC5" i="4"/>
  <c r="W6" i="4"/>
  <c r="X6" i="4"/>
  <c r="Y6" i="4"/>
  <c r="Z6" i="4"/>
  <c r="AA6" i="4"/>
  <c r="AB6" i="4"/>
  <c r="AC6" i="4"/>
  <c r="W7" i="4"/>
  <c r="X7" i="4"/>
  <c r="Y7" i="4"/>
  <c r="Z7" i="4"/>
  <c r="AA7" i="4"/>
  <c r="AB7" i="4"/>
  <c r="AC7" i="4"/>
  <c r="W8" i="4"/>
  <c r="X8" i="4"/>
  <c r="Y8" i="4"/>
  <c r="Z8" i="4"/>
  <c r="AA8" i="4"/>
  <c r="AB8" i="4"/>
  <c r="AC8" i="4"/>
  <c r="W9" i="4"/>
  <c r="X9" i="4"/>
  <c r="Y9" i="4"/>
  <c r="Z9" i="4"/>
  <c r="Q6" i="4"/>
  <c r="R6" i="4"/>
  <c r="S6" i="4"/>
  <c r="T6" i="4"/>
  <c r="U6" i="4"/>
  <c r="V6" i="4"/>
  <c r="P7" i="4"/>
  <c r="Q7" i="4"/>
  <c r="R7" i="4"/>
  <c r="S7" i="4"/>
  <c r="T7" i="4"/>
  <c r="U7" i="4"/>
  <c r="V7" i="4"/>
  <c r="P8" i="4"/>
  <c r="Q8" i="4"/>
  <c r="R8" i="4"/>
  <c r="S8" i="4"/>
  <c r="T8" i="4"/>
  <c r="U8" i="4"/>
  <c r="V8" i="4"/>
  <c r="P9" i="4"/>
  <c r="Q9" i="4"/>
  <c r="R9" i="4"/>
  <c r="S9" i="4"/>
  <c r="T9" i="4"/>
  <c r="U9" i="4"/>
  <c r="V9" i="4"/>
  <c r="P10" i="4"/>
  <c r="R10" i="4"/>
  <c r="M5" i="4"/>
  <c r="V32" i="4"/>
  <c r="V31" i="4"/>
  <c r="V30" i="4"/>
  <c r="V29" i="4"/>
  <c r="W22" i="4"/>
  <c r="X22" i="4"/>
  <c r="Y22" i="4"/>
  <c r="Z22" i="4"/>
  <c r="AA22" i="4"/>
  <c r="AB22" i="4"/>
  <c r="AC22" i="4"/>
  <c r="W23" i="4"/>
  <c r="X23" i="4"/>
  <c r="Y23" i="4"/>
  <c r="Z23" i="4"/>
  <c r="AA23" i="4"/>
  <c r="AB23" i="4"/>
  <c r="AC23" i="4"/>
  <c r="W24" i="4"/>
  <c r="X24" i="4"/>
  <c r="Y24" i="4"/>
  <c r="Z24" i="4"/>
  <c r="AA24" i="4"/>
  <c r="AB24" i="4"/>
  <c r="AC24" i="4"/>
  <c r="W25" i="4"/>
  <c r="X25" i="4"/>
  <c r="Y25" i="4"/>
  <c r="Z25" i="4"/>
  <c r="AA25" i="4"/>
  <c r="AB25" i="4"/>
  <c r="AC25" i="4"/>
  <c r="W26" i="4"/>
  <c r="X26" i="4"/>
  <c r="L21" i="4"/>
  <c r="M21" i="4"/>
  <c r="N21" i="4"/>
  <c r="O21" i="4"/>
  <c r="I22" i="4"/>
  <c r="J22" i="4"/>
  <c r="K22" i="4"/>
  <c r="L22" i="4"/>
  <c r="M22" i="4"/>
  <c r="N22" i="4"/>
  <c r="O22" i="4"/>
  <c r="I23" i="4"/>
  <c r="J23" i="4"/>
  <c r="K23" i="4"/>
  <c r="L23" i="4"/>
  <c r="M23" i="4"/>
  <c r="N23" i="4"/>
  <c r="O23" i="4"/>
  <c r="I24" i="4"/>
  <c r="J24" i="4"/>
  <c r="K24" i="4"/>
  <c r="L24" i="4"/>
  <c r="M24" i="4"/>
  <c r="N24" i="4"/>
  <c r="O24" i="4"/>
  <c r="I25" i="4"/>
  <c r="J25" i="4"/>
  <c r="K25" i="4"/>
  <c r="AB13" i="4"/>
  <c r="AC13" i="4"/>
  <c r="W14" i="4"/>
  <c r="X14" i="4"/>
  <c r="Y14" i="4"/>
  <c r="Z14" i="4"/>
  <c r="AA14" i="4"/>
  <c r="AB14" i="4"/>
  <c r="AC14" i="4"/>
  <c r="W15" i="4"/>
  <c r="X15" i="4"/>
  <c r="Y15" i="4"/>
  <c r="Z15" i="4"/>
  <c r="AA15" i="4"/>
  <c r="AB15" i="4"/>
  <c r="AC15" i="4"/>
  <c r="W16" i="4"/>
  <c r="X16" i="4"/>
  <c r="Y16" i="4"/>
  <c r="Z16" i="4"/>
  <c r="AA16" i="4"/>
  <c r="AB16" i="4"/>
  <c r="AC16" i="4"/>
  <c r="W17" i="4"/>
  <c r="X17" i="4"/>
  <c r="Y17" i="4"/>
  <c r="Z17" i="4"/>
  <c r="AA17" i="4"/>
  <c r="B6" i="4"/>
  <c r="C6" i="4"/>
  <c r="D6" i="4"/>
  <c r="E6" i="4"/>
  <c r="F6" i="4"/>
  <c r="G6" i="4"/>
  <c r="H6" i="4"/>
  <c r="B7" i="4"/>
  <c r="C7" i="4"/>
  <c r="D7" i="4"/>
  <c r="E7" i="4"/>
  <c r="F7" i="4"/>
  <c r="G7" i="4"/>
  <c r="H7" i="4"/>
  <c r="B8" i="4"/>
  <c r="C8" i="4"/>
  <c r="D8" i="4"/>
  <c r="E8" i="4"/>
  <c r="F8" i="4"/>
  <c r="G8" i="4"/>
  <c r="H8" i="4"/>
  <c r="B9" i="4"/>
  <c r="C9" i="4"/>
  <c r="D9" i="4"/>
  <c r="V5" i="4"/>
  <c r="N5" i="4"/>
  <c r="O5" i="4"/>
  <c r="I6" i="4"/>
  <c r="J6" i="4"/>
  <c r="K6" i="4"/>
  <c r="L6" i="4"/>
  <c r="M6" i="4"/>
  <c r="N6" i="4"/>
  <c r="O6" i="4"/>
  <c r="I7" i="4"/>
  <c r="J7" i="4"/>
  <c r="K7" i="4"/>
  <c r="L7" i="4"/>
  <c r="M7" i="4"/>
  <c r="N7" i="4"/>
  <c r="O7" i="4"/>
  <c r="I8" i="4"/>
  <c r="J8" i="4"/>
  <c r="K8" i="4"/>
  <c r="L8" i="4"/>
  <c r="M8" i="4"/>
  <c r="N8" i="4"/>
  <c r="O8" i="4"/>
  <c r="I9" i="4"/>
  <c r="J9" i="4"/>
  <c r="K9" i="4"/>
  <c r="L9" i="4"/>
  <c r="M9" i="4"/>
  <c r="N9" i="4"/>
  <c r="I3" i="4"/>
  <c r="P3" i="4"/>
  <c r="W3" i="4"/>
  <c r="B11" i="4"/>
  <c r="I11" i="4"/>
  <c r="P11" i="4"/>
  <c r="W11" i="4"/>
  <c r="B19" i="4"/>
  <c r="I19" i="4"/>
  <c r="P19" i="4"/>
  <c r="W19" i="4"/>
  <c r="K23" i="13"/>
  <c r="K24" i="13"/>
  <c r="K25" i="13"/>
  <c r="K26" i="13"/>
  <c r="K27" i="13"/>
  <c r="K28" i="13"/>
  <c r="K29" i="13"/>
  <c r="K30" i="13"/>
  <c r="K31" i="13"/>
  <c r="K32" i="13"/>
  <c r="C24" i="13"/>
  <c r="C25" i="13"/>
  <c r="C26" i="13"/>
  <c r="C27" i="13"/>
  <c r="Q15" i="4"/>
  <c r="R15" i="4"/>
  <c r="S15" i="4"/>
  <c r="T15" i="4"/>
  <c r="U15" i="4"/>
  <c r="V15" i="4"/>
  <c r="P16" i="4"/>
  <c r="Q16" i="4"/>
  <c r="R16" i="4"/>
  <c r="S16" i="4"/>
  <c r="T16" i="4"/>
  <c r="U16" i="4"/>
  <c r="V16" i="4"/>
  <c r="P17" i="4"/>
  <c r="Q17" i="4"/>
  <c r="R17" i="4"/>
  <c r="K33" i="13"/>
  <c r="K34" i="13"/>
  <c r="K35" i="13"/>
  <c r="K36" i="13"/>
  <c r="K37" i="13"/>
  <c r="C28" i="13"/>
  <c r="C29" i="13"/>
  <c r="C30" i="13"/>
  <c r="C31" i="13"/>
  <c r="C32" i="13"/>
  <c r="C33" i="13"/>
  <c r="C34" i="13"/>
  <c r="C35" i="13"/>
  <c r="C36" i="13"/>
  <c r="C37" i="13"/>
  <c r="C38" i="13"/>
  <c r="C39" i="13"/>
  <c r="C40" i="13"/>
  <c r="C41" i="13"/>
  <c r="C42" i="13"/>
  <c r="K38" i="13"/>
  <c r="K39" i="13"/>
  <c r="K40" i="13"/>
  <c r="K41" i="13"/>
  <c r="K42" i="13"/>
  <c r="K43" i="13"/>
  <c r="C43" i="13"/>
  <c r="C44" i="13"/>
  <c r="C45" i="13"/>
  <c r="C46" i="13"/>
  <c r="C47" i="13"/>
  <c r="C48" i="13"/>
  <c r="O5" i="27" l="1"/>
  <c r="I6" i="27" s="1"/>
  <c r="J6" i="27" s="1"/>
  <c r="K6" i="27" s="1"/>
  <c r="L6" i="27" s="1"/>
  <c r="M6" i="27" s="1"/>
  <c r="N6" i="27" s="1"/>
  <c r="O6" i="27" s="1"/>
  <c r="I7" i="27" s="1"/>
  <c r="J7" i="27" s="1"/>
  <c r="K7" i="27" s="1"/>
  <c r="L7" i="27" s="1"/>
  <c r="M7" i="27" s="1"/>
  <c r="N7" i="27" s="1"/>
  <c r="O7" i="27" s="1"/>
  <c r="I8" i="27" s="1"/>
  <c r="J8" i="27" s="1"/>
  <c r="K8" i="27" s="1"/>
  <c r="L8" i="27" s="1"/>
  <c r="M8" i="27" s="1"/>
  <c r="N8" i="27" s="1"/>
  <c r="O8" i="27" s="1"/>
  <c r="I9" i="27" s="1"/>
  <c r="J9" i="27" s="1"/>
  <c r="K9" i="27" s="1"/>
  <c r="L9" i="27" s="1"/>
  <c r="M9" i="27" s="1"/>
</calcChain>
</file>

<file path=xl/sharedStrings.xml><?xml version="1.0" encoding="utf-8"?>
<sst xmlns="http://schemas.openxmlformats.org/spreadsheetml/2006/main" count="4321" uniqueCount="1186">
  <si>
    <r>
      <rPr>
        <sz val="22"/>
        <color theme="1"/>
        <rFont val="Calibri (Body)"/>
      </rPr>
      <t>TERM 1
1st September - 22nd October</t>
    </r>
    <r>
      <rPr>
        <sz val="22"/>
        <color theme="1"/>
        <rFont val="Calibri"/>
        <family val="2"/>
        <scheme val="minor"/>
      </rPr>
      <t xml:space="preserve"> 2022</t>
    </r>
  </si>
  <si>
    <t>TERM 2
31st October - 16th December 2022</t>
  </si>
  <si>
    <t>TERM 3 
3rd January - 10th February 2023</t>
  </si>
  <si>
    <t>TERM 4
20th February - 31st March 2023</t>
  </si>
  <si>
    <t>TERM 5
17th April - 26th May 2023</t>
  </si>
  <si>
    <t>TERM 6
5th June - 21st July 2023</t>
  </si>
  <si>
    <t>Holiday</t>
  </si>
  <si>
    <t>Date</t>
  </si>
  <si>
    <t>Learners</t>
  </si>
  <si>
    <t>Teachers</t>
  </si>
  <si>
    <t>Support</t>
  </si>
  <si>
    <t>LT</t>
  </si>
  <si>
    <t>Directors</t>
  </si>
  <si>
    <t>Visitors/ Events</t>
  </si>
  <si>
    <t>College
Key dates</t>
  </si>
  <si>
    <t>Induction</t>
  </si>
  <si>
    <t>Bank Holiday</t>
  </si>
  <si>
    <t>Flipped (8)</t>
  </si>
  <si>
    <t>Flipped learning - Learners complete employability projects from home</t>
  </si>
  <si>
    <t>CL QA data</t>
  </si>
  <si>
    <t>Prepare papers for
FOAC mtg. 1
&amp;
PDCC Mtg. ONE.</t>
  </si>
  <si>
    <t>Easter holiday</t>
  </si>
  <si>
    <t>WEEK 1 (33)</t>
  </si>
  <si>
    <t>Yr13  study leave</t>
  </si>
  <si>
    <t>Yr 9/10/12L3 written report data open</t>
  </si>
  <si>
    <t>Milestone assessment</t>
  </si>
  <si>
    <t>WEEK 1</t>
  </si>
  <si>
    <t>Christmas Holiday</t>
  </si>
  <si>
    <t>INSET day</t>
  </si>
  <si>
    <t>Papers to Board for FOAC.</t>
  </si>
  <si>
    <t>T1 Data finalised in sims</t>
  </si>
  <si>
    <t>Good Friday Bank Holiday</t>
  </si>
  <si>
    <t>Yf9 enrolment</t>
  </si>
  <si>
    <t>Prepare papers for
Full Board Meeting ONE</t>
  </si>
  <si>
    <t>WEEK 1 (9)</t>
  </si>
  <si>
    <t>Analyse data</t>
  </si>
  <si>
    <t>WEEK 1 (15)</t>
  </si>
  <si>
    <t>New Years Day Bank Holiday</t>
  </si>
  <si>
    <t>WEEK 1 (21)</t>
  </si>
  <si>
    <t>Year 13 Mocks</t>
  </si>
  <si>
    <t>Marking and moderating
of  Y13) mocks</t>
  </si>
  <si>
    <t>WEEK 1 (27)</t>
  </si>
  <si>
    <t>Easter Monday Bank Holiday</t>
  </si>
  <si>
    <t>WEEK 2 (34)</t>
  </si>
  <si>
    <t>Yr11  study leave</t>
  </si>
  <si>
    <t>Setting &amp;marking summative assessment</t>
  </si>
  <si>
    <t>WEEK 2</t>
  </si>
  <si>
    <t>Year 12 enrolment</t>
  </si>
  <si>
    <t>ST QA data</t>
  </si>
  <si>
    <t>Malcome Images &amp;Co. yr 12</t>
  </si>
  <si>
    <t>Send FOAC papers to board.</t>
  </si>
  <si>
    <t>Year 10 &amp; 12L3 Mocks</t>
  </si>
  <si>
    <t>Marking &amp; moderating
Y10 &amp; Y12 
Teachers will mark and summativtly feed back to learners using orange stickers</t>
  </si>
  <si>
    <t>H&amp;S full review</t>
  </si>
  <si>
    <t>Learners Complete  summative assessment task set by their subject teacher</t>
  </si>
  <si>
    <t>Prepare papers for full Board Meeting &amp; Awayday.</t>
  </si>
  <si>
    <t>Year 10, 11, 13 start</t>
  </si>
  <si>
    <t>Papers to board for PDCC.</t>
  </si>
  <si>
    <t>Prepare papers for
QECC.</t>
  </si>
  <si>
    <t>Google</t>
  </si>
  <si>
    <t>Quality of Education Board mtg  1</t>
  </si>
  <si>
    <t xml:space="preserve">Construction youth Trust </t>
  </si>
  <si>
    <t>Personal Development &amp; community Committee (PDCC)</t>
  </si>
  <si>
    <t>Finance Operations &amp; Audid Committee (FOAC)</t>
  </si>
  <si>
    <t>Send papers to Board</t>
  </si>
  <si>
    <t>Yr 9 Mindset report issued</t>
  </si>
  <si>
    <t>T2 Data finalised in sims</t>
  </si>
  <si>
    <t>Andrew Tan BE yr 12 trip</t>
  </si>
  <si>
    <t>T3 Data finalised in sims</t>
  </si>
  <si>
    <t>Performance Management Self review
(update exam results)</t>
  </si>
  <si>
    <t>WEEK 2 (10)</t>
  </si>
  <si>
    <t>Learners complete assigned formative tasks</t>
  </si>
  <si>
    <t>Teachers will mark and formatively feed back to learners using orange stickers</t>
  </si>
  <si>
    <t>WEEK 2 (16)</t>
  </si>
  <si>
    <t>Learners complete assigned formative task</t>
  </si>
  <si>
    <t>WEEK 2 (22)</t>
  </si>
  <si>
    <t>Yr 10, 12L3, 13 Complete mini mocks set by their subject teacher</t>
  </si>
  <si>
    <t>or
Setting &amp;marking mini mocks of Y10,11, Y12,(T1-3)</t>
  </si>
  <si>
    <t>WEEK 2 (28)</t>
  </si>
  <si>
    <t xml:space="preserve"> MFL orals start</t>
  </si>
  <si>
    <t>WEEK 3 (35)</t>
  </si>
  <si>
    <t>Dirt lesson this week</t>
  </si>
  <si>
    <t>CKPI</t>
  </si>
  <si>
    <t>WEEK 3</t>
  </si>
  <si>
    <t>LT QA data</t>
  </si>
  <si>
    <t xml:space="preserve">Morgan Sindall; </t>
  </si>
  <si>
    <t>Yr 11, 12L2, Y13 Complete  summative assessment task set by their subject teacher</t>
  </si>
  <si>
    <t>Personal Development &amp; Community Committee (PDCC) Meeting.</t>
  </si>
  <si>
    <t>Google; World book day</t>
  </si>
  <si>
    <t>FOAC Board mtg 2.</t>
  </si>
  <si>
    <t>All reports issued</t>
  </si>
  <si>
    <t>Y12 application deadline</t>
  </si>
  <si>
    <t>SBR British Council Trip Yr 10s</t>
  </si>
  <si>
    <t>Year9, 11, 12L2 T3 published</t>
  </si>
  <si>
    <t>Papers to board.</t>
  </si>
  <si>
    <t>Learners complete assigned formative tasks/baseline tests</t>
  </si>
  <si>
    <t>Teachers will mark and formatively feed back to learners using orange stickers 
Y12  baseline subject knowledge assessment</t>
  </si>
  <si>
    <t>Financial audit onsite</t>
  </si>
  <si>
    <t>WEEK 3 (11)</t>
  </si>
  <si>
    <t>WEEK 3 (17)</t>
  </si>
  <si>
    <t>WEEK 3 (23)</t>
  </si>
  <si>
    <t>Alaska Filming Crew in restaurant pm; Morgan stanley (virtual) y13</t>
  </si>
  <si>
    <t>WEEK 3 (29)</t>
  </si>
  <si>
    <t>May day Bank Holiday</t>
  </si>
  <si>
    <t>WEEK 4 (36)</t>
  </si>
  <si>
    <t>WEEK 4</t>
  </si>
  <si>
    <t>Open Evening 5 - 8 pm (staff 4:30 - 8:30 pm)</t>
  </si>
  <si>
    <t>Prepare papers for Full board Meeting.</t>
  </si>
  <si>
    <t>Mid Year Performance Management self review</t>
  </si>
  <si>
    <t xml:space="preserve">International Women’s Day; Yr 9 &amp; 10 Sector mentoring 9-1.30 hall; </t>
  </si>
  <si>
    <t>Moderation time</t>
  </si>
  <si>
    <t xml:space="preserve">Prepare papers for
Full Board Meeting. </t>
  </si>
  <si>
    <t>Y9 Y10 Y12L3 report data uploaded by 4pm</t>
  </si>
  <si>
    <t>Royal Navy (Mike Slater) yr 12&amp;13; Google 10-11.30; Morgan stanley (virtual) Y13; Y12 digital -Styly Psych.</t>
  </si>
  <si>
    <t>Board mtg ONE</t>
  </si>
  <si>
    <t>FOAC BOARD mtg1</t>
  </si>
  <si>
    <t>Construction Youth Trust - A Tan y13; Psychology - Lego directors onsite</t>
  </si>
  <si>
    <t>Y13 Mock %/Grd/PRG/ATL uploaded 4pm</t>
  </si>
  <si>
    <t>.</t>
  </si>
  <si>
    <t>Papers to board for QECC.</t>
  </si>
  <si>
    <t xml:space="preserve">Main Board meeting &amp; Away day. </t>
  </si>
  <si>
    <t>A Level/L3 results</t>
  </si>
  <si>
    <t>Construction Youth Trust - A Tan y11</t>
  </si>
  <si>
    <t>Mock %/Grd upload by 4pm</t>
  </si>
  <si>
    <t>INSET DAY</t>
  </si>
  <si>
    <t>Performance Management Line Manager review
(Update Exam results)</t>
  </si>
  <si>
    <t>WEEK 4 (12)</t>
  </si>
  <si>
    <t>WEEK 4 (18)</t>
  </si>
  <si>
    <t>Morgan stanley all week</t>
  </si>
  <si>
    <t>Year 11&amp;12L2 Mocks</t>
  </si>
  <si>
    <t>Marking and moderating
of  Y11 &amp; Y12 (L2) mocks
or</t>
  </si>
  <si>
    <t>Financial review audit</t>
  </si>
  <si>
    <t>WEEK 4 (24)</t>
  </si>
  <si>
    <t>WEEK 4 (30)</t>
  </si>
  <si>
    <t>WEEK 5 (37)</t>
  </si>
  <si>
    <t>New Year 12 transition days</t>
  </si>
  <si>
    <t>Y11,12L2 &amp; 13 left</t>
  </si>
  <si>
    <t>Data finalised in sims</t>
  </si>
  <si>
    <t>WEEK 5</t>
  </si>
  <si>
    <t>Y10 English Dan Freedman visiting author; Promethean camera crew 10 a.m. Y12; Go-Karting Comp - Famida/Josh/Monica; Apprenticeships EPA NOCN;Baker Dearing visiting</t>
  </si>
  <si>
    <t>Papers to board for main Board meeting.</t>
  </si>
  <si>
    <t>Prepare papes for PDCC.</t>
  </si>
  <si>
    <t>Google; Arcadia - Mayor of Ldn; Thames Water; Construction Youth Trust</t>
  </si>
  <si>
    <t>Careers Fair -29 Companies, 14 unis -all day, hall; Google onsite a.m.; Apprenticeships EPA IMECHE &amp; concrete testing @UEL; Science Trip Rayeeda&amp; Lewis yr 12&amp; 13</t>
  </si>
  <si>
    <t>Careers Fair</t>
  </si>
  <si>
    <t>Papers to board</t>
  </si>
  <si>
    <t>Performance Management self review and review meetings</t>
  </si>
  <si>
    <t>Y9 settling in evening</t>
  </si>
  <si>
    <t>Y11/12L2 Prog Eve</t>
  </si>
  <si>
    <t>Holocaust Remembrance</t>
  </si>
  <si>
    <t>Y10 Progress Evening</t>
  </si>
  <si>
    <t>Endeavour MAT visiting; Yr 9 Options carousel careers sessions 11.20- Hall;Morgan Stanley,V&amp;A Museum; Y9/10 history. Parliament, virtual; Endeavour MAT visiting - MWN</t>
  </si>
  <si>
    <t>Y11/12L2 Progress Eve</t>
  </si>
  <si>
    <t>Quality of Education &amp; Curriculum Committee.</t>
  </si>
  <si>
    <t xml:space="preserve">GCSE/L2 results </t>
  </si>
  <si>
    <t>Setting &amp;marking summative assessment of Y10, Y12L3, Y13 (T3)</t>
  </si>
  <si>
    <t>13 Data finalised in sims</t>
  </si>
  <si>
    <t>Y11/12L2/13 FPG
10/12 data finalised</t>
  </si>
  <si>
    <t>Enrolment</t>
  </si>
  <si>
    <t>WEEK 5 (13)</t>
  </si>
  <si>
    <t>Complete summative assessment task set by subject teacher</t>
  </si>
  <si>
    <t>Setting &amp; marking summative assessment (T1&amp;2)</t>
  </si>
  <si>
    <t>WEEK 5 (19)</t>
  </si>
  <si>
    <t>Yr 10, 12L3, 13 Complete T3 summative assessment task set by their subject teacher</t>
  </si>
  <si>
    <t>Mid Year Performance Management Line Manager review</t>
  </si>
  <si>
    <t>Mid Year Performance Management Line Mgr Review</t>
  </si>
  <si>
    <t>WEEK 5 (25)</t>
  </si>
  <si>
    <t>UEL Careers advice and guidance Y13 and 12 2 visitors</t>
  </si>
  <si>
    <t>WEEK 5 (31)</t>
  </si>
  <si>
    <t>Saturday 8th July</t>
  </si>
  <si>
    <t>Festival of Design &amp; Engineering (open day) 10 - 2pm (staff set up from 9:30-3:00)</t>
  </si>
  <si>
    <t>Week 6 &amp; Inset</t>
  </si>
  <si>
    <t>APPRENTICESHIPS OFSTED; Chinese New Year; CITB Y12; Solo Y10</t>
  </si>
  <si>
    <t>TRIP to Coventry - Engineering Schneider. Rob T, Janice &amp;Lewis Y12&amp;13; Promethian - JCY; Yr 12 Digital Media visiting BETT Show</t>
  </si>
  <si>
    <t>WEEK 6 (38)</t>
  </si>
  <si>
    <t>yr12 Work ex</t>
  </si>
  <si>
    <t>Prepare REMCO papers</t>
  </si>
  <si>
    <t>APPRENTICESHIPS OFSTED; Google; CITB; Engineering UK</t>
  </si>
  <si>
    <t>Google; Ramboll in for L4L year 13;  Loughborough University in for L4L year 12; UEL Careers advice and guidance Y12 – 3 visitors; Apprenticeships- EPA workshop with ICE /EPA Organisation for Civil Engineering</t>
  </si>
  <si>
    <t>Yr9 New learner induction</t>
  </si>
  <si>
    <t>West Ham/ UEL sports day for year 9 &amp; 10</t>
  </si>
  <si>
    <t>End of Year Performance Management Line Manager review</t>
  </si>
  <si>
    <t>Y12 Settling in evening</t>
  </si>
  <si>
    <t>Y13 Prog Eve</t>
  </si>
  <si>
    <t>Main Board of Directors Meeting</t>
  </si>
  <si>
    <t>APPRENTICESHIPS OFSTED</t>
  </si>
  <si>
    <t>Quality of Ed &amp; Curriculum comittee.</t>
  </si>
  <si>
    <t xml:space="preserve"> Portsmouth UTC visiting MWN, Jan &amp; JCY; Lego group Shafina; Delegation from Turkish schools - JCY</t>
  </si>
  <si>
    <t>Main  Board of Directors meeting.</t>
  </si>
  <si>
    <t>psf</t>
  </si>
  <si>
    <t>All ATL/PRG uploaded</t>
  </si>
  <si>
    <t>Chinese NY celebration 1.30, Hall</t>
  </si>
  <si>
    <t>Virtual – Year 9 options Mackie Myers (enterprise) Costain (Geography) Possibly Coca Cola (engineering); LDA Design- Built Env</t>
  </si>
  <si>
    <t>Yr13 report issued</t>
  </si>
  <si>
    <t>WEEK 6</t>
  </si>
  <si>
    <t>WEEK 6 (14)</t>
  </si>
  <si>
    <t>Dirt/catchup/extention week</t>
  </si>
  <si>
    <t>WEEK 6 (20)</t>
  </si>
  <si>
    <t xml:space="preserve">National Apprenticeship wk event; </t>
  </si>
  <si>
    <t>Dirt/catchup/extention time</t>
  </si>
  <si>
    <t>WEEK 6 (26)</t>
  </si>
  <si>
    <t>Naz, Joseph and Mabel - UEL Careers advisors; Dan Forbes-Pepitone and Harry Wain – Reconnect visit</t>
  </si>
  <si>
    <t>WEEK 6 (32)</t>
  </si>
  <si>
    <t>Dirt/catchup</t>
  </si>
  <si>
    <t>Last day on site for learners</t>
  </si>
  <si>
    <t xml:space="preserve">Thames Water Directors all day; Go Karting Competition </t>
  </si>
  <si>
    <t xml:space="preserve">Kai (Costain) Harry (Skanska) Laura (Thames Water) 1 other from Ramboll – Year 10 mentoring; piano tuner </t>
  </si>
  <si>
    <t>Remaining ATL + Yr9 M/P uploaded</t>
  </si>
  <si>
    <t>YR10/12 mock issued</t>
  </si>
  <si>
    <t>Prepare papers for FOAC.</t>
  </si>
  <si>
    <t>Week 7 (39)</t>
  </si>
  <si>
    <t>Work Experience</t>
  </si>
  <si>
    <t>Year 9 induction</t>
  </si>
  <si>
    <t>Setting &amp; marking summative assessment (T1)</t>
  </si>
  <si>
    <t>REMCO papers to board</t>
  </si>
  <si>
    <t>Google -Zac; morgan Stanley; Mock Interviews</t>
  </si>
  <si>
    <t>All ATL, Yr9 M/PRG, mock %/Grd /PRGuploaded 4pm</t>
  </si>
  <si>
    <t>Prepare papers for
FOAC Mtg.  2.</t>
  </si>
  <si>
    <t>Google tbc; Naz, Joseph and Mabel – UEL visitors; 3 Gabriel Fung – Stanton Williams – Famida; Apprenticeships NOCN EPA</t>
  </si>
  <si>
    <t>/extention time</t>
  </si>
  <si>
    <t>Y9/10/12 reports published</t>
  </si>
  <si>
    <t>Year 12 induction</t>
  </si>
  <si>
    <t>BAME Apprenticeship Alliance</t>
  </si>
  <si>
    <t>Yr 12L3 Progress Evening</t>
  </si>
  <si>
    <t>Chantelle Nylander-Quartey – Construction Youth Trust – Andrew; TRIP -IASTI Walk along the Dockside Giovanni and Carla</t>
  </si>
  <si>
    <t>Y13 Progress Evening</t>
  </si>
  <si>
    <t>Y9 Progress Evening</t>
  </si>
  <si>
    <t>Personal Development &amp; Community Committee (PDCC).</t>
  </si>
  <si>
    <t xml:space="preserve">International Womens day - multiple speakers; CV masterclass </t>
  </si>
  <si>
    <t>LSU Careers trip to the O2  Tony and Warren</t>
  </si>
  <si>
    <t>WEEK 7</t>
  </si>
  <si>
    <t>H&amp;S update review</t>
  </si>
  <si>
    <t xml:space="preserve">Easter Holiday </t>
  </si>
  <si>
    <t>Whitsun Bank Holiday</t>
  </si>
  <si>
    <t>Last day of the academic year</t>
  </si>
  <si>
    <t>All ATL + Yr9 M/P uploaded</t>
  </si>
  <si>
    <t>Mid Summer Holiday</t>
  </si>
  <si>
    <t>REMCO mtg</t>
  </si>
  <si>
    <t>Mid Autumn Holiday</t>
  </si>
  <si>
    <t>Learners Complete  formative assessment task set by their subject teacher</t>
  </si>
  <si>
    <t>All bar Yr 13 learners complete assigned formative task</t>
  </si>
  <si>
    <t>Yr 11, 12L2, Y13 Complete  formative assessment task set by their subject teacher</t>
  </si>
  <si>
    <t xml:space="preserve">Marking &amp; moderating
Y10 &amp; Y12 
OR
</t>
  </si>
  <si>
    <t>Teachers will mark and formatively feed</t>
  </si>
  <si>
    <t xml:space="preserve"> back to learners using orange stickers</t>
  </si>
  <si>
    <t xml:space="preserve">Setting &amp; marking summative assessment </t>
  </si>
  <si>
    <t>Setting &amp; marking summative assessment (T1-4)</t>
  </si>
  <si>
    <t>LDE UTC TERM DATES 2025 - 2026</t>
  </si>
  <si>
    <t>M</t>
  </si>
  <si>
    <t>T</t>
  </si>
  <si>
    <t>W</t>
  </si>
  <si>
    <t>F</t>
  </si>
  <si>
    <t>S</t>
  </si>
  <si>
    <t>Teaching days</t>
  </si>
  <si>
    <t>Term 1</t>
  </si>
  <si>
    <t>Year 9</t>
  </si>
  <si>
    <t>Tuesday 2nd September</t>
  </si>
  <si>
    <t>Flipped learning</t>
  </si>
  <si>
    <t>Year 12</t>
  </si>
  <si>
    <t>Wednesday 3rd September</t>
  </si>
  <si>
    <t>All others</t>
  </si>
  <si>
    <t>Thursday 4th September - Friday 17th October</t>
  </si>
  <si>
    <t>INSET</t>
  </si>
  <si>
    <t>Flipped learning:</t>
  </si>
  <si>
    <t>Monday 20th October - Friday 24th October</t>
  </si>
  <si>
    <t>Results days</t>
  </si>
  <si>
    <t xml:space="preserve"> Monday 27th October - Friday 31st October</t>
  </si>
  <si>
    <t>Term 2</t>
  </si>
  <si>
    <t>All</t>
  </si>
  <si>
    <t xml:space="preserve">Monday 3rd November - Friday 19th December </t>
  </si>
  <si>
    <t xml:space="preserve">Monday 22nd December - Friday 2nd January </t>
  </si>
  <si>
    <t>Term 3</t>
  </si>
  <si>
    <t>Tuesday 6th January - Friday 13th February</t>
  </si>
  <si>
    <t>Monday 16th February - Friday 20th February</t>
  </si>
  <si>
    <t>Term 4</t>
  </si>
  <si>
    <t>Monday 23rd February - Friday 27th March</t>
  </si>
  <si>
    <t>Eid</t>
  </si>
  <si>
    <t>Friday 20th March TBC</t>
  </si>
  <si>
    <t>Monday 30th March- Friday 10th April</t>
  </si>
  <si>
    <t>Term 5</t>
  </si>
  <si>
    <t>Monday 13th April - Friday 22nd May</t>
  </si>
  <si>
    <t>Monday 25th May - Friday 29th May</t>
  </si>
  <si>
    <t>Term 6</t>
  </si>
  <si>
    <t>Monday 1st June - Friday 17th July</t>
  </si>
  <si>
    <t>Work experience</t>
  </si>
  <si>
    <t>Monday 13th July - Friday 17th July</t>
  </si>
  <si>
    <t>Inset days</t>
  </si>
  <si>
    <t>Monday 1st  September</t>
  </si>
  <si>
    <t>Monday 5th January</t>
  </si>
  <si>
    <t>Friday 26th June</t>
  </si>
  <si>
    <t>Monday 21st July</t>
  </si>
  <si>
    <t>Tuesday 22nd July</t>
  </si>
  <si>
    <t>Y9</t>
  </si>
  <si>
    <t>Y10</t>
  </si>
  <si>
    <t>Y11</t>
  </si>
  <si>
    <t>Y12</t>
  </si>
  <si>
    <t>Y13</t>
  </si>
  <si>
    <t>Foundations in Biology</t>
  </si>
  <si>
    <t>B1 - Cell Biology</t>
  </si>
  <si>
    <t>B5 - Homeostasis &amp; Response</t>
  </si>
  <si>
    <t>Module 2 – Foundations in biology</t>
  </si>
  <si>
    <t>Module 5 – Communication, Homeostasis &amp; Energy</t>
  </si>
  <si>
    <t>Numeracy in Biology</t>
  </si>
  <si>
    <t>B2 - Organisation</t>
  </si>
  <si>
    <t>B6 - Inheritance, Variation &amp; Evolution</t>
  </si>
  <si>
    <t>Module 3 – Exchange &amp; Transport</t>
  </si>
  <si>
    <t>Module 6 – Genetics, Evolution &amp; Ecosystems</t>
  </si>
  <si>
    <t>Practical skills in Biology</t>
  </si>
  <si>
    <t>B3 - Bioenergetics</t>
  </si>
  <si>
    <t>B7 - Ecology</t>
  </si>
  <si>
    <t>Module 4 – Biodiversity, Evolution &amp; Disease</t>
  </si>
  <si>
    <t>B4 - Infection &amp; Response</t>
  </si>
  <si>
    <t>Foundations in Chemistry</t>
  </si>
  <si>
    <t>C1 - Atomic Structure &amp; Periodic Table</t>
  </si>
  <si>
    <t>C6 - Rate &amp; Extent of Chemical Change</t>
  </si>
  <si>
    <t>Module 2 – Foundations in chemistry</t>
  </si>
  <si>
    <t>Module 5 – Physical chemistry and transition elements</t>
  </si>
  <si>
    <t>Numeracy in Chemistry</t>
  </si>
  <si>
    <t>C2 - Bonding, Structure &amp; Properties of Matter</t>
  </si>
  <si>
    <t>C7 - Organic Chemistry</t>
  </si>
  <si>
    <t>Module 3 – Periodic table and energy</t>
  </si>
  <si>
    <t>Module 6 – Organic chemistry and analysis</t>
  </si>
  <si>
    <t>Practical skills in Chemistry</t>
  </si>
  <si>
    <t>C3 - Quantitative Chemistry</t>
  </si>
  <si>
    <t>C8 - Chemical Analysis</t>
  </si>
  <si>
    <t>Module 4 – Core organic chemistry</t>
  </si>
  <si>
    <t>C4 - Chemical Changes</t>
  </si>
  <si>
    <t>C9 - Chemistry of the Atmosphere</t>
  </si>
  <si>
    <t>C5 - Energy Changes</t>
  </si>
  <si>
    <t>C10 - Using Resources</t>
  </si>
  <si>
    <t>Foundations in Physics</t>
  </si>
  <si>
    <t>P1 - Energy</t>
  </si>
  <si>
    <t>P5 - Forces</t>
  </si>
  <si>
    <t>Module 2 - Foundations of Physics</t>
  </si>
  <si>
    <t>Module 5 - Newtonian world and astrophysics</t>
  </si>
  <si>
    <t>Numeracy in Physics</t>
  </si>
  <si>
    <t>P2 - Electricity</t>
  </si>
  <si>
    <t>P6 - Waves</t>
  </si>
  <si>
    <t>Module 3 - Forces and motion</t>
  </si>
  <si>
    <t>Module 6 - Particles and medical physics</t>
  </si>
  <si>
    <t>Practical skills in Physics</t>
  </si>
  <si>
    <t>P3 - Particle Model</t>
  </si>
  <si>
    <t>P7 - Magnetism &amp; Electromagnetism</t>
  </si>
  <si>
    <t>Module 4 - Electrons, waves, and photons</t>
  </si>
  <si>
    <t>P4 - Atomic Structure</t>
  </si>
  <si>
    <t>P8 - Space (TRIPLE ONLY)</t>
  </si>
  <si>
    <t>Key Concept</t>
  </si>
  <si>
    <t>Employer 1</t>
  </si>
  <si>
    <t>Employer 2</t>
  </si>
  <si>
    <t>Notes</t>
  </si>
  <si>
    <t>NHS GP - JMR</t>
  </si>
  <si>
    <t>New Scientist Live - MOR</t>
  </si>
  <si>
    <t>Epping Forest Field Centre - MOR/JMR</t>
  </si>
  <si>
    <t>2025-26</t>
  </si>
  <si>
    <t>12A/Bi</t>
  </si>
  <si>
    <t>Week start date</t>
  </si>
  <si>
    <t>Term week number (year)</t>
  </si>
  <si>
    <t>Notable events /activities</t>
  </si>
  <si>
    <t>Lesson code</t>
  </si>
  <si>
    <t>Key concept</t>
  </si>
  <si>
    <t>Induction or Week 0</t>
  </si>
  <si>
    <t xml:space="preserve">INSET </t>
  </si>
  <si>
    <t>Y10, 11, 13 start (Thu)</t>
  </si>
  <si>
    <t>M2 C2 01</t>
  </si>
  <si>
    <t>A0</t>
  </si>
  <si>
    <t> </t>
  </si>
  <si>
    <t>M2 C3 01</t>
  </si>
  <si>
    <t>M2 C2 02</t>
  </si>
  <si>
    <t>M2 C3 02</t>
  </si>
  <si>
    <t>M2 C2 03</t>
  </si>
  <si>
    <t>M2 C3 03</t>
  </si>
  <si>
    <t>M2 C2 04</t>
  </si>
  <si>
    <t>M2 C3 04</t>
  </si>
  <si>
    <t>M2 C2 05</t>
  </si>
  <si>
    <t>M2 C3 05</t>
  </si>
  <si>
    <t>M2 C2 06</t>
  </si>
  <si>
    <t>M2 C3 06</t>
  </si>
  <si>
    <t>M2 C2 07</t>
  </si>
  <si>
    <t>M2 C3 07</t>
  </si>
  <si>
    <t>A1 01</t>
  </si>
  <si>
    <t>Y9 Settling in &amp; Y11 Revision evening</t>
  </si>
  <si>
    <t>M2 C3 08</t>
  </si>
  <si>
    <t>A1 02</t>
  </si>
  <si>
    <t>M2 C3 09</t>
  </si>
  <si>
    <t>A1 03</t>
  </si>
  <si>
    <t>M2 C3 10</t>
  </si>
  <si>
    <t>m2 c6 01</t>
  </si>
  <si>
    <t>M2 C3 11</t>
  </si>
  <si>
    <t>m2 c6 02</t>
  </si>
  <si>
    <t>M2 C3 12</t>
  </si>
  <si>
    <t>m2 c6 03</t>
  </si>
  <si>
    <t>M2 C3 13</t>
  </si>
  <si>
    <t>m2 c6 04</t>
  </si>
  <si>
    <t>OPEN EVENING</t>
  </si>
  <si>
    <t>M2 C3 14</t>
  </si>
  <si>
    <t>m2 c6 05</t>
  </si>
  <si>
    <t>m2 c6 06</t>
  </si>
  <si>
    <t>WEEK 7 (14)</t>
  </si>
  <si>
    <t>Flipped learning week</t>
  </si>
  <si>
    <t>WEEK 1 (8)</t>
  </si>
  <si>
    <t>Y10 Summative anytime from T1 till now</t>
  </si>
  <si>
    <t>M2 C4 01</t>
  </si>
  <si>
    <t>M3 C7 01</t>
  </si>
  <si>
    <t>M2 C4 02</t>
  </si>
  <si>
    <t>M3 C7 02</t>
  </si>
  <si>
    <t>M2 C4 03</t>
  </si>
  <si>
    <t>M3 C7 03</t>
  </si>
  <si>
    <t>WEEK 2 (9)</t>
  </si>
  <si>
    <t>M2 C4 04</t>
  </si>
  <si>
    <t>M3 C7 04</t>
  </si>
  <si>
    <t>M2 C4 05</t>
  </si>
  <si>
    <t>WEEK 3 (10)</t>
  </si>
  <si>
    <t>M3 C8 01</t>
  </si>
  <si>
    <t>m2 c5 01</t>
  </si>
  <si>
    <t>M3 C8 02</t>
  </si>
  <si>
    <t>WEEK 4 (11)</t>
  </si>
  <si>
    <t>m2 c5 02</t>
  </si>
  <si>
    <t>M3 C8 03</t>
  </si>
  <si>
    <t>m2 c5 03</t>
  </si>
  <si>
    <t>M3 C8 04</t>
  </si>
  <si>
    <t>m2 c5 04</t>
  </si>
  <si>
    <t>M3 C8 05</t>
  </si>
  <si>
    <t>WEEK 5 (12)</t>
  </si>
  <si>
    <t>m2 c5 05</t>
  </si>
  <si>
    <t>M3 C8 06</t>
  </si>
  <si>
    <t>m2 c5 06</t>
  </si>
  <si>
    <t>WEEK 6 (13)</t>
  </si>
  <si>
    <t>M3 C9 01</t>
  </si>
  <si>
    <t>M4 C10 01</t>
  </si>
  <si>
    <t>M3 C9 02</t>
  </si>
  <si>
    <t>M4 C10 02</t>
  </si>
  <si>
    <t>M3 C9 03</t>
  </si>
  <si>
    <t>M4 C10 03</t>
  </si>
  <si>
    <t>M3 C9 04</t>
  </si>
  <si>
    <t>M4 C10 04</t>
  </si>
  <si>
    <t>M3 C9 05</t>
  </si>
  <si>
    <t>KS4 &amp; Y9 CORE Summative (anytime by point)</t>
  </si>
  <si>
    <t>M4 C10 05</t>
  </si>
  <si>
    <t>M4 C10 06</t>
  </si>
  <si>
    <t>M4 C10 07</t>
  </si>
  <si>
    <t>M4 C12 01</t>
  </si>
  <si>
    <t>M4 C10 08</t>
  </si>
  <si>
    <t>M4 C12 02</t>
  </si>
  <si>
    <t xml:space="preserve"> Biodiversity</t>
  </si>
  <si>
    <t>M4 C12 03</t>
  </si>
  <si>
    <t>M4 C12 04</t>
  </si>
  <si>
    <t>M4 C12 05</t>
  </si>
  <si>
    <t>M4 C11 01</t>
  </si>
  <si>
    <t>M4 C12 06</t>
  </si>
  <si>
    <t>M4 C11 02</t>
  </si>
  <si>
    <t>M4 C12 07</t>
  </si>
  <si>
    <t>M4 C11 03</t>
  </si>
  <si>
    <t>M4 C12 08</t>
  </si>
  <si>
    <t>M4 C11 04</t>
  </si>
  <si>
    <t>M4 C11 05</t>
  </si>
  <si>
    <t>M4 C11 06</t>
  </si>
  <si>
    <t>M4 C11 07</t>
  </si>
  <si>
    <t>M4 C11 08</t>
  </si>
  <si>
    <t>R 03</t>
  </si>
  <si>
    <t>R 02</t>
  </si>
  <si>
    <t>R 04</t>
  </si>
  <si>
    <t>R 07</t>
  </si>
  <si>
    <t>R 05</t>
  </si>
  <si>
    <t>R 08</t>
  </si>
  <si>
    <t>R 10</t>
  </si>
  <si>
    <t>R 09</t>
  </si>
  <si>
    <t>R 11</t>
  </si>
  <si>
    <t>R 12</t>
  </si>
  <si>
    <t>WEEK 1 (26)</t>
  </si>
  <si>
    <t>Y12 Mock</t>
  </si>
  <si>
    <t>A2 05</t>
  </si>
  <si>
    <t>WEEK 2 (27)</t>
  </si>
  <si>
    <t>A2 06</t>
  </si>
  <si>
    <t>WEEK 3 (28)</t>
  </si>
  <si>
    <t>BH</t>
  </si>
  <si>
    <t>WEEK 4 (29)</t>
  </si>
  <si>
    <t>M5 C13 01</t>
  </si>
  <si>
    <t>M5 C15 01</t>
  </si>
  <si>
    <t>M5 C13 02</t>
  </si>
  <si>
    <t>M5 C15 02</t>
  </si>
  <si>
    <t>M5 C13 03</t>
  </si>
  <si>
    <t>M5 C15 03</t>
  </si>
  <si>
    <t>WEEK 5 (30)</t>
  </si>
  <si>
    <t>M5 C13 04</t>
  </si>
  <si>
    <t>M5 C15 04</t>
  </si>
  <si>
    <t>M5 C13 05</t>
  </si>
  <si>
    <t>M5 C15 05</t>
  </si>
  <si>
    <t>M5 C13 06</t>
  </si>
  <si>
    <t>M5 C15 06</t>
  </si>
  <si>
    <t>WEEK 6 (31)</t>
  </si>
  <si>
    <t>M5 C13 07</t>
  </si>
  <si>
    <t>M5 C15 07</t>
  </si>
  <si>
    <t>M5 C13 08</t>
  </si>
  <si>
    <t>M5 C15 08</t>
  </si>
  <si>
    <t>M5 C13 09</t>
  </si>
  <si>
    <t>M5 C15 09</t>
  </si>
  <si>
    <t>WEEK 1 (32)</t>
  </si>
  <si>
    <t>Y12 RESIT MOCK</t>
  </si>
  <si>
    <t>M5 C13 10</t>
  </si>
  <si>
    <t>WEEK 2 (33)</t>
  </si>
  <si>
    <t>M5 C14 01</t>
  </si>
  <si>
    <t>M5 C14 02</t>
  </si>
  <si>
    <t>WEEK 3 (34)</t>
  </si>
  <si>
    <t>Y10 Mock</t>
  </si>
  <si>
    <t>M5 C14 03</t>
  </si>
  <si>
    <t>M5 C14 04</t>
  </si>
  <si>
    <t>M5 C14 05</t>
  </si>
  <si>
    <t>WEEK 4 (35)</t>
  </si>
  <si>
    <t>M5 C14 06</t>
  </si>
  <si>
    <t>WEEK 5 (36)</t>
  </si>
  <si>
    <t>WEEK 6 (37)</t>
  </si>
  <si>
    <t>WEX</t>
  </si>
  <si>
    <t>Week 7 (38)</t>
  </si>
  <si>
    <t>Week 8 (39)</t>
  </si>
  <si>
    <t>12B/Bi</t>
  </si>
  <si>
    <t>Topic title</t>
  </si>
  <si>
    <t>Y9, 12 start</t>
  </si>
  <si>
    <t>M2 C5 01</t>
  </si>
  <si>
    <t>M2 C5 02</t>
  </si>
  <si>
    <t>M2 C5 03</t>
  </si>
  <si>
    <t>M2 C5 04</t>
  </si>
  <si>
    <t>M2 C5 05</t>
  </si>
  <si>
    <t>M2 C5 06</t>
  </si>
  <si>
    <t>Y11 MOCK</t>
  </si>
  <si>
    <t>M2 C6 01</t>
  </si>
  <si>
    <t>M2 C6 02</t>
  </si>
  <si>
    <t>M2 C6 03</t>
  </si>
  <si>
    <t>M2 C6 04</t>
  </si>
  <si>
    <t>M2 C6 05</t>
  </si>
  <si>
    <t>M2 C6 06</t>
  </si>
  <si>
    <t>Mock Y13</t>
  </si>
  <si>
    <t>Y9 Taster induction</t>
  </si>
  <si>
    <t>Y11 Core mock / NEA submission</t>
  </si>
  <si>
    <t xml:space="preserve">Y13 resit </t>
  </si>
  <si>
    <t>R 06</t>
  </si>
  <si>
    <t>Y10 Mock / NEA sub</t>
  </si>
  <si>
    <t>13A/Bi</t>
  </si>
  <si>
    <t>Y10, 11, 13 start</t>
  </si>
  <si>
    <t>M5 C16 01</t>
  </si>
  <si>
    <t>M5 C16 02</t>
  </si>
  <si>
    <t>M5 C16 03</t>
  </si>
  <si>
    <t>M5 C16 04</t>
  </si>
  <si>
    <t>M5 C16 05</t>
  </si>
  <si>
    <t>M5 C17 01</t>
  </si>
  <si>
    <t>M5 C17 02</t>
  </si>
  <si>
    <t>M5 C17 03</t>
  </si>
  <si>
    <t>M5 C17 04</t>
  </si>
  <si>
    <t>M5 C18 01</t>
  </si>
  <si>
    <t>M5 C18 02</t>
  </si>
  <si>
    <t>M5 C18 03</t>
  </si>
  <si>
    <t>M5 C18 04</t>
  </si>
  <si>
    <t>M5 C18 05</t>
  </si>
  <si>
    <t>M5 C18 06</t>
  </si>
  <si>
    <t>M6 C19 01</t>
  </si>
  <si>
    <t>M6 C19 02</t>
  </si>
  <si>
    <t>M6 C19 03</t>
  </si>
  <si>
    <t>AF</t>
  </si>
  <si>
    <t>R FL</t>
  </si>
  <si>
    <t>A2 01</t>
  </si>
  <si>
    <t>A2 03</t>
  </si>
  <si>
    <t>M6 C20 01</t>
  </si>
  <si>
    <t>M6 C20 02</t>
  </si>
  <si>
    <t>M6 C20 03</t>
  </si>
  <si>
    <t>M6 C20 04</t>
  </si>
  <si>
    <t>M6 C20 05</t>
  </si>
  <si>
    <t>M6 C20 06</t>
  </si>
  <si>
    <t>M6 C21 01</t>
  </si>
  <si>
    <t>M6 C21 02</t>
  </si>
  <si>
    <t>M6 C21 03</t>
  </si>
  <si>
    <t>M6 C21 04</t>
  </si>
  <si>
    <t>M6 C21 05</t>
  </si>
  <si>
    <t>M6 C22 01</t>
  </si>
  <si>
    <t>M6 C22 02</t>
  </si>
  <si>
    <t>M6 C22 03</t>
  </si>
  <si>
    <t>M6 C22 04</t>
  </si>
  <si>
    <t>M6 C22 05</t>
  </si>
  <si>
    <t>M6 C22 06</t>
  </si>
  <si>
    <t>M6 C22 07</t>
  </si>
  <si>
    <t>M6 C22 08</t>
  </si>
  <si>
    <t>M6 C23 01</t>
  </si>
  <si>
    <t>M6 C23 02</t>
  </si>
  <si>
    <t>M6 C23 03</t>
  </si>
  <si>
    <t>M6 C23 04</t>
  </si>
  <si>
    <t>M6 C23 05</t>
  </si>
  <si>
    <t>M6 C23 06</t>
  </si>
  <si>
    <t>M6 C24 01</t>
  </si>
  <si>
    <t>M6 C24 02</t>
  </si>
  <si>
    <t>M6 C24 03</t>
  </si>
  <si>
    <t>M6 C24 04</t>
  </si>
  <si>
    <t>M6 C24 05</t>
  </si>
  <si>
    <t>M6 C24 06</t>
  </si>
  <si>
    <t>M6 C24 07</t>
  </si>
  <si>
    <t>M6 C24 08</t>
  </si>
  <si>
    <t>R</t>
  </si>
  <si>
    <t>R SL</t>
  </si>
  <si>
    <t>NEWHAM TERM DATES 2025 - 2026</t>
  </si>
  <si>
    <t>Essex 2025-26</t>
  </si>
  <si>
    <t>Kent 2025-26</t>
  </si>
  <si>
    <t>Bedford Modern 2025-26</t>
  </si>
  <si>
    <t>Term</t>
  </si>
  <si>
    <t>Total</t>
  </si>
  <si>
    <t>Teaching days &amp; INSET</t>
  </si>
  <si>
    <t>Diwali</t>
  </si>
  <si>
    <t>Ramadan?</t>
  </si>
  <si>
    <t>Twilight INSET</t>
  </si>
  <si>
    <t>Eid ul Fitr?</t>
  </si>
  <si>
    <t xml:space="preserve"> </t>
  </si>
  <si>
    <t>Tuesday 5th January - Friday 13th February</t>
  </si>
  <si>
    <t>Week</t>
  </si>
  <si>
    <t>Assessment type</t>
  </si>
  <si>
    <t>Scale of content assessed</t>
  </si>
  <si>
    <t>Possible use for TAG?</t>
  </si>
  <si>
    <t>Type of assessment</t>
  </si>
  <si>
    <t>20/9 - 24/9</t>
  </si>
  <si>
    <t>Formative</t>
  </si>
  <si>
    <t>Work taught since Sept / baseline</t>
  </si>
  <si>
    <t>Any</t>
  </si>
  <si>
    <t>11/10 - 15/10</t>
  </si>
  <si>
    <t>Summative</t>
  </si>
  <si>
    <t>Work taught to date since the start of the course</t>
  </si>
  <si>
    <t>15/11 - 19/11</t>
  </si>
  <si>
    <t>Work taught from Sept - November</t>
  </si>
  <si>
    <t>6/12 - 10/12</t>
  </si>
  <si>
    <t>TAGs</t>
  </si>
  <si>
    <t>Exam board questions and mark scheme</t>
  </si>
  <si>
    <t>10/1 - 14/1</t>
  </si>
  <si>
    <t>Work taught from November - January</t>
  </si>
  <si>
    <t>24/1 - 4/2</t>
  </si>
  <si>
    <t>Summative &amp; Yr11/12L2 Mocks</t>
  </si>
  <si>
    <t>TAGS</t>
  </si>
  <si>
    <t>21/2 - 4/2</t>
  </si>
  <si>
    <t>Summative &amp; Y13 Mocks</t>
  </si>
  <si>
    <t>21/3 - 25/3</t>
  </si>
  <si>
    <t>Work taught from January - March</t>
  </si>
  <si>
    <t>19/4 - 29/4</t>
  </si>
  <si>
    <t>Summative &amp; Y10/12L3 Mocks</t>
  </si>
  <si>
    <t>16/5 - 20/5</t>
  </si>
  <si>
    <t>Work taught from March - May</t>
  </si>
  <si>
    <t>13/6 - 17/6</t>
  </si>
  <si>
    <r>
      <rPr>
        <sz val="22"/>
        <color theme="1"/>
        <rFont val="Calibri (Body)"/>
      </rPr>
      <t xml:space="preserve">TERM 1
</t>
    </r>
    <r>
      <rPr>
        <sz val="14"/>
        <color theme="1"/>
        <rFont val="Calibri (Body)"/>
      </rPr>
      <t>1st September - 22nd October</t>
    </r>
    <r>
      <rPr>
        <sz val="14"/>
        <color theme="1"/>
        <rFont val="Calibri"/>
        <family val="2"/>
        <scheme val="minor"/>
      </rPr>
      <t xml:space="preserve"> 2021</t>
    </r>
  </si>
  <si>
    <r>
      <t xml:space="preserve">TERM 2
</t>
    </r>
    <r>
      <rPr>
        <sz val="14"/>
        <color theme="1"/>
        <rFont val="Calibri (Body)"/>
      </rPr>
      <t>1st November - 17th December 2021</t>
    </r>
  </si>
  <si>
    <r>
      <t xml:space="preserve">TERM 3 
</t>
    </r>
    <r>
      <rPr>
        <sz val="14"/>
        <color theme="1"/>
        <rFont val="Calibri (Body)"/>
      </rPr>
      <t>4th January - 11th February 2022</t>
    </r>
  </si>
  <si>
    <r>
      <t xml:space="preserve">TERM 4
</t>
    </r>
    <r>
      <rPr>
        <sz val="14"/>
        <color theme="1"/>
        <rFont val="Calibri (Body)"/>
      </rPr>
      <t>21st February - 1st April 2022</t>
    </r>
  </si>
  <si>
    <r>
      <t xml:space="preserve">TERM 5
</t>
    </r>
    <r>
      <rPr>
        <sz val="14"/>
        <color theme="1"/>
        <rFont val="Calibri (Body)"/>
      </rPr>
      <t>19th April - 27th May 2022</t>
    </r>
  </si>
  <si>
    <r>
      <t xml:space="preserve">TERM 6
</t>
    </r>
    <r>
      <rPr>
        <sz val="14"/>
        <color theme="1"/>
        <rFont val="Calibri (Body)"/>
      </rPr>
      <t>6th June - 22nd July 2022</t>
    </r>
  </si>
  <si>
    <t>Christmas Day Bank Holiday</t>
  </si>
  <si>
    <t>Yr11, 12L2, 13  study leave TBC</t>
  </si>
  <si>
    <t>Boxing Day Bank Holiday</t>
  </si>
  <si>
    <t>Yr 10, 12L3, 13 Complete  summative assessment task set by their subject teacher</t>
  </si>
  <si>
    <t xml:space="preserve">Yr12 New learner induction sessions
</t>
  </si>
  <si>
    <t>Reports issued</t>
  </si>
  <si>
    <t>Yr12 New learner induction sessions</t>
  </si>
  <si>
    <t>Saturday 9th July</t>
  </si>
  <si>
    <t>Ski Trip</t>
  </si>
  <si>
    <t>Platinum Jubilee Bank Holiday</t>
  </si>
  <si>
    <t>LDE UTC TERM DATES 2020- 2021</t>
  </si>
  <si>
    <t>Flipped learning - working from home</t>
  </si>
  <si>
    <t>Friday 4th September - Friday 23rd October</t>
  </si>
  <si>
    <t>10&amp;11</t>
  </si>
  <si>
    <t>Monday 7th September - Friday 23rd October</t>
  </si>
  <si>
    <t>Tuesday 8th September - Friday 23rd October</t>
  </si>
  <si>
    <t>Wednesday 9th September - Friday 23rd October</t>
  </si>
  <si>
    <t xml:space="preserve">Monday 26th October - Friday 30th October </t>
  </si>
  <si>
    <t xml:space="preserve"> Monday 2nd November - Friday 6th  November</t>
  </si>
  <si>
    <t xml:space="preserve">Monday 9th November - Thursday 17th December </t>
  </si>
  <si>
    <t xml:space="preserve">Friday 18th  December - Tuesday 4th January </t>
  </si>
  <si>
    <t>Tuesday 5th January - Friday 12th February</t>
  </si>
  <si>
    <t>Monday 15th February - Friday 19th February</t>
  </si>
  <si>
    <t>Monday 22nd February - Thursday 1st April</t>
  </si>
  <si>
    <t>Friday 2nd April - Friday 16th April</t>
  </si>
  <si>
    <t>Monday 19th April - Friday 28th May</t>
  </si>
  <si>
    <t>Monday 31st May - Friday 4th June</t>
  </si>
  <si>
    <t>Monday 7th June - Wednesday 21st July</t>
  </si>
  <si>
    <t>Tuesday 1st September</t>
  </si>
  <si>
    <t>Wednesday 2nd September</t>
  </si>
  <si>
    <t>Thursday 3rd January</t>
  </si>
  <si>
    <t>Friday 18th December</t>
  </si>
  <si>
    <t>Monday 4th January</t>
  </si>
  <si>
    <t>Friday 2nd July</t>
  </si>
  <si>
    <r>
      <rPr>
        <sz val="22"/>
        <color theme="1"/>
        <rFont val="Calibri (Body)"/>
      </rPr>
      <t>TERM 1
1st September - 23rd October</t>
    </r>
    <r>
      <rPr>
        <sz val="22"/>
        <color theme="1"/>
        <rFont val="Calibri"/>
        <family val="2"/>
        <scheme val="minor"/>
      </rPr>
      <t xml:space="preserve"> 2020</t>
    </r>
  </si>
  <si>
    <t>TERM 2
2nd November - 18th December</t>
  </si>
  <si>
    <t>TERM 3 
4th January - 12th February</t>
  </si>
  <si>
    <t>TERM 4
22nd February - 1st April</t>
  </si>
  <si>
    <t>TERM 5
19th April - 28th May</t>
  </si>
  <si>
    <t>TERM 6
7th June - 21st July</t>
  </si>
  <si>
    <t>Leadership</t>
  </si>
  <si>
    <t>Flipped</t>
  </si>
  <si>
    <t xml:space="preserve">
CPL</t>
  </si>
  <si>
    <t>Prepare papers for
FOAC mtg. 1
&amp;
STLC Mtg. ONE</t>
  </si>
  <si>
    <t>Send STLC papers to board</t>
  </si>
  <si>
    <t>Yr 11 start 08:25, Yr 10 start 10:30</t>
  </si>
  <si>
    <t>Setting &amp; marking summative assessment
Y9 ATL data upload</t>
  </si>
  <si>
    <t>Y13 Mocks</t>
  </si>
  <si>
    <t>Mark and moderate Y13 mocks</t>
  </si>
  <si>
    <t>Y10, Y12L3 Mocks
Yr11, Y12L2, Y13 Complete summative assessment task set by subject teacher</t>
  </si>
  <si>
    <t>Marking &amp; moderating
Y10 &amp; Y12 mocks
Setting &amp; marking summative assessment
&amp;
ATL</t>
  </si>
  <si>
    <t>Setting &amp; marking summative assessment</t>
  </si>
  <si>
    <t>Yr 13 start 09:00</t>
  </si>
  <si>
    <t>Yr 10/12L3 report data open</t>
  </si>
  <si>
    <t>Prepare papers for
STLC Mtg.  2</t>
  </si>
  <si>
    <t>Send FOAC papers to board</t>
  </si>
  <si>
    <t>QA of Summative feedback</t>
  </si>
  <si>
    <t>Prepare papers for
Full Board Meeting 4</t>
  </si>
  <si>
    <t>Yr12 enrolment</t>
  </si>
  <si>
    <t>Set &amp; mark summative assessments
Y9 ATL data upload 8/1</t>
  </si>
  <si>
    <t>Y11 &amp; Y12 (L2) Mock
Quality Assurance</t>
  </si>
  <si>
    <t>STLC Board mtg  1</t>
  </si>
  <si>
    <t>Prepare papers for
STLC Meeting 2</t>
  </si>
  <si>
    <t>Analyse ATL data</t>
  </si>
  <si>
    <t>STLC Papers to board</t>
  </si>
  <si>
    <t>Yr 9 ATL uploaded 26/2</t>
  </si>
  <si>
    <t>QA of Summative Assessment</t>
  </si>
  <si>
    <t>Yr 10/12L3 report data uploaded by 4pm</t>
  </si>
  <si>
    <t>Yr 11/12L2 report data uploaded by 4pm</t>
  </si>
  <si>
    <t>GCSE MFL speaking exams start</t>
  </si>
  <si>
    <t>HoF QA data</t>
  </si>
  <si>
    <t>Prepare papers for
FOAC Meeting 3</t>
  </si>
  <si>
    <t>FOAC Board mtg 2</t>
  </si>
  <si>
    <t>Y11 &amp; Y12 (L2) Mock results awarded</t>
  </si>
  <si>
    <t>11/12L2 Data finalised in sims</t>
  </si>
  <si>
    <t>Open Evening 5pm - 8pm (staff set up from 4:30-8:30)</t>
  </si>
  <si>
    <t xml:space="preserve">  </t>
  </si>
  <si>
    <t>Marking &amp; moderating
Y10 &amp; Y12 mocks</t>
  </si>
  <si>
    <t>Prepare papers for
Full Board Meeting 3</t>
  </si>
  <si>
    <t>FOAC Board mtg ONE</t>
  </si>
  <si>
    <t xml:space="preserve">STLC Board mtg. 2 </t>
  </si>
  <si>
    <t xml:space="preserve">Board mtg 4 &amp; Away day </t>
  </si>
  <si>
    <t>Y13 Mock data uploaded</t>
  </si>
  <si>
    <t>Y10 &amp; Yr12L3 Mock data uploaded</t>
  </si>
  <si>
    <t>Prepare papers for
Full Board Meeting 2</t>
  </si>
  <si>
    <t>Y11 &amp; Y12 (L2) Mocks</t>
  </si>
  <si>
    <t>QA of formative feedback</t>
  </si>
  <si>
    <t>Yr 13 report data uploaded by 4pm</t>
  </si>
  <si>
    <t>Marking and moderating
of  Y11 &amp; Y12 (L2) mocks
or
Setting &amp;marking summative assessment of Y10, Y12L3, Y13</t>
  </si>
  <si>
    <t>Y13 Mock
Quality Assurance</t>
  </si>
  <si>
    <t>Y10 &amp; Y12 Mock
Quality Assurance</t>
  </si>
  <si>
    <t>Yr 10 report issued</t>
  </si>
  <si>
    <t>Yr 11/12L2 report issued</t>
  </si>
  <si>
    <t>Y11 &amp; Y12 (L2) Mocks
From 1/2, Y10, Y12L3, Y13 Complete summative assessment task set by their subject teacher</t>
  </si>
  <si>
    <t>Y11/12L2/13 FPG</t>
  </si>
  <si>
    <t>INSET day and New Staff induction</t>
  </si>
  <si>
    <t>Papers to FOAC board</t>
  </si>
  <si>
    <t>Board mtg 2</t>
  </si>
  <si>
    <t>Board mtg 3</t>
  </si>
  <si>
    <t xml:space="preserve">Yr12 New learner induction </t>
  </si>
  <si>
    <t>Y9 application deadline</t>
  </si>
  <si>
    <t>Y13 Mock results awarded</t>
  </si>
  <si>
    <t>Y10 &amp; Y12L3  Mock results awarded</t>
  </si>
  <si>
    <t>Year 9 &amp;12 enrolment</t>
  </si>
  <si>
    <t xml:space="preserve">Y9, Y11,Y 12L2, Y13 Complete summative </t>
  </si>
  <si>
    <t>Y9, Y10, 12L3 Complete summative assessment task set by subject teacher</t>
  </si>
  <si>
    <t>Saturday 10th July</t>
  </si>
  <si>
    <t>Yr 12L3 report issued</t>
  </si>
  <si>
    <t>Careers fair</t>
  </si>
  <si>
    <t>Prepare papers for
FOAC Mtg.  2</t>
  </si>
  <si>
    <t>Yr 13 report issued</t>
  </si>
  <si>
    <t xml:space="preserve"> assessment tasks</t>
  </si>
  <si>
    <t>FOAC Board mtg. 3</t>
  </si>
  <si>
    <t xml:space="preserve">Y11&amp; Y12 (L2) Upload Mock Data </t>
  </si>
  <si>
    <t>Spring half term Holiday
Ski Trip</t>
  </si>
  <si>
    <t>Y9/10/12 reports posted home</t>
  </si>
  <si>
    <t>Summer half term holiday</t>
  </si>
  <si>
    <t>Summer Holidays</t>
  </si>
  <si>
    <t>Autumn half term holiday</t>
  </si>
  <si>
    <t>Topic titles</t>
  </si>
  <si>
    <t>Learning Aims</t>
  </si>
  <si>
    <t>L4L</t>
  </si>
  <si>
    <t>Literacy</t>
  </si>
  <si>
    <t>Oracy</t>
  </si>
  <si>
    <t>EE</t>
  </si>
  <si>
    <t>ELP notes</t>
  </si>
  <si>
    <t xml:space="preserve">Assessment </t>
  </si>
  <si>
    <t>Moderation</t>
  </si>
  <si>
    <t>Learner Resources (Padlet)</t>
  </si>
  <si>
    <t>Staff Resources (Sharepoint)</t>
  </si>
  <si>
    <t>Assessment and Revision</t>
  </si>
  <si>
    <t>Baseline assessment</t>
  </si>
  <si>
    <t>Review/Consolidation/Catch up</t>
  </si>
  <si>
    <t>Topic assessment</t>
  </si>
  <si>
    <t>Topic DIRT/feedback/reteach</t>
  </si>
  <si>
    <t>Mock revision</t>
  </si>
  <si>
    <t>A2 02</t>
  </si>
  <si>
    <t>Class mock Paper 1</t>
  </si>
  <si>
    <t>Class mock Paper 2</t>
  </si>
  <si>
    <t>A2 04</t>
  </si>
  <si>
    <t>Class mock Paper 3</t>
  </si>
  <si>
    <t>Hall mock Paper 1</t>
  </si>
  <si>
    <t>Mock DIRT/reteach</t>
  </si>
  <si>
    <t>Flipped learning work setting</t>
  </si>
  <si>
    <t>EEs</t>
  </si>
  <si>
    <t>CB 01</t>
  </si>
  <si>
    <t>Currie &amp; Brown ELP - Masterclass and Briefing</t>
  </si>
  <si>
    <t>CB 02</t>
  </si>
  <si>
    <t>C&amp;B ELP - Energy Efficiency</t>
  </si>
  <si>
    <t>CB 03</t>
  </si>
  <si>
    <t>C&amp;B ELP - Life Cycle Analysis</t>
  </si>
  <si>
    <t>CB 04</t>
  </si>
  <si>
    <t>C&amp;B ELP - Biodiversity</t>
  </si>
  <si>
    <t>CB 05</t>
  </si>
  <si>
    <t>C&amp;B ELP - final preparations</t>
  </si>
  <si>
    <t>CB 06</t>
  </si>
  <si>
    <t>C&amp;B ELP - presentations</t>
  </si>
  <si>
    <t>NG 01</t>
  </si>
  <si>
    <t>National Grid ELP - Masterclass and Briefing</t>
  </si>
  <si>
    <t>NG 02</t>
  </si>
  <si>
    <t>National Grid ELP - Making poster 1</t>
  </si>
  <si>
    <t>NG 03</t>
  </si>
  <si>
    <t>National Grid ELP - Making poster 2</t>
  </si>
  <si>
    <t>TW 01</t>
  </si>
  <si>
    <t>Thames Water ELP - Masterclass and Briefing</t>
  </si>
  <si>
    <t>TW 02</t>
  </si>
  <si>
    <t>IVF 01</t>
  </si>
  <si>
    <t>Fertility Clinic ELP - Masterclass and Briefing</t>
  </si>
  <si>
    <t>IVF 02</t>
  </si>
  <si>
    <t>Reteach topics</t>
  </si>
  <si>
    <t>Reteach Chapter 2</t>
  </si>
  <si>
    <t>Reteach Chapter 3</t>
  </si>
  <si>
    <t>Reteach Chapter 4</t>
  </si>
  <si>
    <t>Reteach Chapter 5</t>
  </si>
  <si>
    <t>Reteach Chapter 6</t>
  </si>
  <si>
    <t>Reteach Chapter 7</t>
  </si>
  <si>
    <t>Reteach Chapter 8</t>
  </si>
  <si>
    <t>Reteach Chapter 9</t>
  </si>
  <si>
    <t>Reteach Chapter 10</t>
  </si>
  <si>
    <t>Reteach Chapter 11</t>
  </si>
  <si>
    <t>Reteach Chapter 12</t>
  </si>
  <si>
    <t>R 13</t>
  </si>
  <si>
    <t>Reteach Chapter 13</t>
  </si>
  <si>
    <t>R 14</t>
  </si>
  <si>
    <t>Reteach Chapter 14</t>
  </si>
  <si>
    <t>R 15</t>
  </si>
  <si>
    <t>Reteach Chapter 15</t>
  </si>
  <si>
    <t>R 16</t>
  </si>
  <si>
    <t>Reteach Chapter 16</t>
  </si>
  <si>
    <t>R 17</t>
  </si>
  <si>
    <t>Reteach Chapter 17</t>
  </si>
  <si>
    <t>R 18</t>
  </si>
  <si>
    <t>Reteach Chapter 18</t>
  </si>
  <si>
    <t>R 19</t>
  </si>
  <si>
    <t>Reteach Chapter 19</t>
  </si>
  <si>
    <t>R 20</t>
  </si>
  <si>
    <t>Reteach Chapter 20</t>
  </si>
  <si>
    <t>R 21</t>
  </si>
  <si>
    <t>Reteach Chapter 21</t>
  </si>
  <si>
    <t>R 22</t>
  </si>
  <si>
    <t>Reteach Chapter 22</t>
  </si>
  <si>
    <t>R 23</t>
  </si>
  <si>
    <t>Reteach Chapter 23</t>
  </si>
  <si>
    <t>R 24</t>
  </si>
  <si>
    <t>Reteach Chapter 24</t>
  </si>
  <si>
    <t>R 25</t>
  </si>
  <si>
    <t>Reteach Chapter 25</t>
  </si>
  <si>
    <t>R 26</t>
  </si>
  <si>
    <t>Reteach Chapter 26</t>
  </si>
  <si>
    <t>R 27</t>
  </si>
  <si>
    <t>Reteach Chapter 27</t>
  </si>
  <si>
    <t>R 28</t>
  </si>
  <si>
    <t>Reteach Chapter 28</t>
  </si>
  <si>
    <t>Revision program</t>
  </si>
  <si>
    <t>R PP 1</t>
  </si>
  <si>
    <t>Full Past Paper 1</t>
  </si>
  <si>
    <t>R PP 2</t>
  </si>
  <si>
    <t>Full Past Paper 2</t>
  </si>
  <si>
    <t>R PP 3</t>
  </si>
  <si>
    <t>Full Past Paper 3</t>
  </si>
  <si>
    <t>R PP</t>
  </si>
  <si>
    <t>Full past paper marking and feedback</t>
  </si>
  <si>
    <t>Paper 1 revision and exam practice</t>
  </si>
  <si>
    <t>Study leave</t>
  </si>
  <si>
    <t>Module 2 Foundations
Chapter 2 Basic components of living systems</t>
  </si>
  <si>
    <t>Transition to year 12</t>
  </si>
  <si>
    <t xml:space="preserve">• Recall the structure of the A-level course, and the teaching order.
• Describe the methods by which the course is assessed.
• Recall how to access online resources on Padlet and Teams.
•Link the key concepts on the course to GCSE Biology topics.
</t>
  </si>
  <si>
    <t>Microscopy</t>
  </si>
  <si>
    <t xml:space="preserve">•Demonstrate the use of light microscopy 
•Prepare of microscope slides for use in light microscopy
•Explain the application of staining in light microscopy
</t>
  </si>
  <si>
    <t>Magnification and calibration</t>
  </si>
  <si>
    <t>•Demonstrate the slide preparation and examination.
•Calculate the magnification of light microscope
•Determine the differences between magnification and resolution of light and electron microscope</t>
  </si>
  <si>
    <t>More Microscopy</t>
  </si>
  <si>
    <t>•Explain the use of laser scanning confocal microscopy
•Describe the use of electron microscopy</t>
  </si>
  <si>
    <t>Eukaryotic cells</t>
  </si>
  <si>
    <t>•Describe the ultrastructure and function of eukaryotic cellular components
•Explain the importance of the cytoskeleton.
 •Understand the interrelationship between the organelles involved in the production and secretion of proteins.</t>
  </si>
  <si>
    <t>Plant Ultrastructure</t>
  </si>
  <si>
    <t>•Describe the ultrastructure of eukaryotic cells (plants)
•Explain the functions of the cellular components</t>
  </si>
  <si>
    <t>Required practical 1</t>
  </si>
  <si>
    <t>•Describe how to prepare a stained temporary mount of plant cells
•Describe how to prepare a stained temporary mount of animal cells.
•Measure the size of specimens using an eyepiece graticule.</t>
  </si>
  <si>
    <t>Module 2 Foundations
Chapter 3 Biological molecules</t>
  </si>
  <si>
    <t>Biological elements</t>
  </si>
  <si>
    <t xml:space="preserve">•Describe the chemical elements that make up biological molecules
•Demonstrate knowledge of how hydrogen bonding occurs between water molecules
•Explain the concept of monomers and polymers
</t>
  </si>
  <si>
    <t>Water</t>
  </si>
  <si>
    <t>•Determine  how hydrogen bonding occurs between water molecules
•Relate hydrogen bonding, and other properties of water, to the roles of water in living organisms</t>
  </si>
  <si>
    <t>Carbohydrates</t>
  </si>
  <si>
    <t xml:space="preserve">• Describe the structure of starch (amylose and amylopectin), glycogen, and cellulose molecules
• Explain how the structures and properties of glucose, starch, glycogen, and cellulose molecules relate to their functions in living organisms
</t>
  </si>
  <si>
    <t>Testing for carbohydrates</t>
  </si>
  <si>
    <t xml:space="preserve">Describe the quantitative methods to determine the concentration of a chemical substance in a solution
•Analyse the result the results of testing for carbohydrates
</t>
  </si>
  <si>
    <t>Lipids</t>
  </si>
  <si>
    <t xml:space="preserve">
• Explain the synthesis and breakdown of triglycerides
</t>
  </si>
  <si>
    <t>Proteins</t>
  </si>
  <si>
    <t xml:space="preserve">•Determine the general structure of an amino acid
•Describe the synthesis and breakdown of dipeptides and polypeptides, by the formation and breakage of peptide bonds
•Explain the levels of protein structure
</t>
  </si>
  <si>
    <t>Required Practical PAG9</t>
  </si>
  <si>
    <r>
      <rPr>
        <sz val="10"/>
        <color theme="1"/>
        <rFont val="Calibri"/>
        <family val="2"/>
      </rPr>
      <t>•Recall the positive and negative results for the Benedict’s test
•Carry out the Benedict’s test on a range of food stuffs to identify the presence of a reducing and non-reducing sugar.
•Apply the iodine test for starch and emulsion test for lipid</t>
    </r>
    <r>
      <rPr>
        <sz val="10"/>
        <color theme="1"/>
        <rFont val="Calibri (Body)"/>
      </rPr>
      <t xml:space="preserve">s
</t>
    </r>
  </si>
  <si>
    <t>The structure of proteins</t>
  </si>
  <si>
    <t xml:space="preserve">•Describe the level of protein structure
Describe the principle of thin later chromatography
Explain how carry out and interpret the results of the biuret test for proteins
</t>
  </si>
  <si>
    <t>Types of Protein</t>
  </si>
  <si>
    <t>Types of Protein
•Describe the structure and function of globular proteins
• Recall the properties and functions of fibrous proteins</t>
  </si>
  <si>
    <t>Required practical PAG 6</t>
  </si>
  <si>
    <t xml:space="preserve">Plan an experiment ton identify  the amino acids present in the protein in egg white (albumen) using paper chromatography. </t>
  </si>
  <si>
    <t>Nucleic Acid</t>
  </si>
  <si>
    <t>Describe the structure of a nucleotide as the monomer from which nucleic acids are made​
Explain the synthesis and breakdown of polynucleotides by the formation and breakage of phosphodiester bonds​
Analyse the structure of DNA ​
Carry out practical investigations into the purification of DNA by precipitation</t>
  </si>
  <si>
    <t>DNA replication and Genetic code</t>
  </si>
  <si>
    <t xml:space="preserve">•Recall semi-conservative DNA replication
• Determine the nature of the genetic code
</t>
  </si>
  <si>
    <t>Protein synthesis</t>
  </si>
  <si>
    <t xml:space="preserve">•Describe the transcription and translation of genes resulting in the synthesis of polypeptides
•Explain protein synthesis
</t>
  </si>
  <si>
    <t>ATP</t>
  </si>
  <si>
    <t xml:space="preserve">•Describe the structure of ADP and ATP as nucleotides
•Explain the hydrolysis and condensation reactions involving ATP and ADP
</t>
  </si>
  <si>
    <t>Module 2 Foundations
Chapter 4 Enzymes</t>
  </si>
  <si>
    <t>Enzyme action</t>
  </si>
  <si>
    <t xml:space="preserve">• State the four factors that affect rate of enzyme activity.  (temp, pH, enzyme and substrate conc)
•Explain the effects of the four factors on the rate of enzyme activity and interpret graphs of these effects.
</t>
  </si>
  <si>
    <t>Factors affecting enzyme activity</t>
  </si>
  <si>
    <t xml:space="preserve">•Explain competitive and non-competitive inhibition
• Describe the effects of inhibitors on the rate of enzyme-controlled reactions
</t>
  </si>
  <si>
    <t>Enzyme inhibitors</t>
  </si>
  <si>
    <t xml:space="preserve">•Determine the need for coenzymes, cofactors, and prosthetic groups in some enzyme-controlled reactions
•Demonstrate knowledge of the role of inactive precursors
</t>
  </si>
  <si>
    <t>Cofactors,Coenzymes and Prosthetic groups</t>
  </si>
  <si>
    <t>Required Practical PAG 4</t>
  </si>
  <si>
    <t xml:space="preserve">•Plan and safely carry out an experiment to investigate the effect of changing the enzyme concentration on the rate of milk protein breakdown by Trypsin. 
</t>
  </si>
  <si>
    <t>Module 2 Foundations
Chapter 5 Plasma membranes</t>
  </si>
  <si>
    <t>Structure and function of membrane</t>
  </si>
  <si>
    <t xml:space="preserve">•Determine  the roles of membranes within cells and at the surface of cells
•Demonstrate the knowledge of  the fluid mosaic model of membrane structure and the roles of its components
</t>
  </si>
  <si>
    <t>Factors affecting membrane structure</t>
  </si>
  <si>
    <t>•List the factors affecting membrane structure and permeability
•Review pplasma membranes</t>
  </si>
  <si>
    <t>Required practical PAG 5</t>
  </si>
  <si>
    <t xml:space="preserve">•Plan and safely carry out an experiment to investigate the factors affecting membrane structure and permeability, making predictions, identifying variables, equipment, how to collct accurate data, process results and make conclusions.
</t>
  </si>
  <si>
    <t>Diffusion</t>
  </si>
  <si>
    <t xml:space="preserve">•Describe the passive  movement of molecules across membranes
• Determine factors affecting diffusion rates in model cells
</t>
  </si>
  <si>
    <t>Active Transport</t>
  </si>
  <si>
    <t xml:space="preserve">•Define active transport
•Describe active transport of molecules across membranes
•Illustrate  endocytosis and exocytosis as processes requiring ATP
</t>
  </si>
  <si>
    <t>Osmosis</t>
  </si>
  <si>
    <t xml:space="preserve">•Define osmosis
•Describe the movement of water across membranes by osmosis
•Interpret the effects that solutions of different water potential can have on plant and animal cells
</t>
  </si>
  <si>
    <t>Module 2 Foundations
Chapter 6 Cell division</t>
  </si>
  <si>
    <t>Cell Cycle</t>
  </si>
  <si>
    <t xml:space="preserve">•Apply knowledge of the cell cycle to include the processes taking place during interphase (G1, S, G2), mitosis and cytokinesis.
•Explain how the cell cycle is regulated
•Outline of the use of checkpoints to control the cell cycle
</t>
  </si>
  <si>
    <t>Mitosis</t>
  </si>
  <si>
    <t xml:space="preserve">•Determine the significance of mitosis in life cycles
•Organise the main stages of mitosis and explain process involved in mitosis cell division with diagrams
•Draw microscopic sections of plant tissue and showing the cell cycle and stages of mitosis.
</t>
  </si>
  <si>
    <t>Meiosis</t>
  </si>
  <si>
    <t>•Demonstrate knowledge of the significance of meiosis in life cycles
•Organise the main stages of meiosis and explain process involved in meiosis cell division with diagrams
•Explain the outcome of meiosis</t>
  </si>
  <si>
    <t>The organisation and specialisation of cells</t>
  </si>
  <si>
    <t xml:space="preserve">•Analyze and explain how cells of multicellular organisms are specialised
•Determine  the organisation of cells in to tissues, organs and organ system
</t>
  </si>
  <si>
    <t>Stem Cells</t>
  </si>
  <si>
    <t xml:space="preserve">Apply your knowledge of stem cell to describe the features and differentiation of stem cells
•Demonstrate knowledge of the production of erythrocytes and neutrophils derived from stem cells in bone marrow
</t>
  </si>
  <si>
    <t>Module 3 Exchange and transport
Chapter 7 Exchange surfaces and breathing</t>
  </si>
  <si>
    <t>Specialised exchange surfaces</t>
  </si>
  <si>
    <t>•Explain the need for specialised exchange surfaces
•Recall the features of an efficient exchange surface</t>
  </si>
  <si>
    <t>The mammalian gaseous exchange system</t>
  </si>
  <si>
    <t xml:space="preserve">•Apply your knowledge on respiratory system to describe the structures and functions of the components of the mammalian gaseous exchange system
•Justify the adaptations of gas exchange.
•Explain the mechanism of ventilation. 
</t>
  </si>
  <si>
    <t>Measuring the process</t>
  </si>
  <si>
    <t xml:space="preserve">•Justify the relationship between vital capacity, tidal volume, breathing rate, and oxygen uptake
•Demonstrate how you could investigate breathing rates 
</t>
  </si>
  <si>
    <t>Ventilation and gas exchange in other organisms</t>
  </si>
  <si>
    <t xml:space="preserve">•Describe the structures and functions of the components of the mammalian gaseous exchange system
•Explain the mechanism of ventilation in mammals
</t>
  </si>
  <si>
    <t>Module 3 Exchange and transport
Chapter 8 Transport in animals</t>
  </si>
  <si>
    <t>Transport system in multicellular animals</t>
  </si>
  <si>
    <t xml:space="preserve">•Describe the need for transport systems in multicellular animals in terms of size, level of activity and surface area: volume ratio
•Explain the meaning of the terms single circulatory system and double circulatory system, with reference to the circulatory systems of fish and mammals
•Analyse the meaning of the terms open circulatory system and closed circulatory system, with reference to the circulatory systems of insects and fish
</t>
  </si>
  <si>
    <t>Blood vessels</t>
  </si>
  <si>
    <t xml:space="preserve">•Recall the different types of blood vessels
•Apply your circulatory system knowledge to describe the structure and functions of arteries, arterioles, capillaries, venules, and veins
</t>
  </si>
  <si>
    <t>Blood,tissue fluid, and lymph</t>
  </si>
  <si>
    <t xml:space="preserve">•State the components of blood and explain the differences in the composition of blood, tissue fluid and lymph
•Describe the formation of tissue fluid from plasma
</t>
  </si>
  <si>
    <t>Transport of oxygen and carbon dioxide in the blood</t>
  </si>
  <si>
    <t xml:space="preserve">•Describe the role of haemoglobin in transporting oxygen and carbon dioxide
•Apply your knowledge in this and explain  the oxygen dissociation curve for fetal and adult human haemoglobin
</t>
  </si>
  <si>
    <t>The Heart</t>
  </si>
  <si>
    <t xml:space="preserve">
•Describe the external and internal structure of the mammalian heart
•Describe the cardiac cycle
•Apply this knowedge to explain the use and interpretation of electrocardiogram (ECG) traces</t>
  </si>
  <si>
    <t>Required practical PAG 2</t>
  </si>
  <si>
    <t>Plan and safely carry out an experiment to dissect, examine, and draw the external and internal structure of a mammalian heart.</t>
  </si>
  <si>
    <t>Module 3 Exchange and transport
Chapter 9 Transport in plants</t>
  </si>
  <si>
    <t>Transport systems in dicotyledonous plants</t>
  </si>
  <si>
    <t>•Explain the need for transport systems in multicellular plants
•Describe the structure and function of the vascular system in the roots, stems, and leaves of herbaceous dicotyledonous plants
•Apply your knowledge in this topic to examine and draw stained sections of plant tissue to show the distribution of xylem and phloem</t>
  </si>
  <si>
    <t>Water transport in multicellular plants</t>
  </si>
  <si>
    <t xml:space="preserve">•Apply your knowledge in this topic to explain the transport of water in to the plant, through the plant and to the air surrounding the leaves
•Demonstrate knowledge of the mechanism of water movement in plants
</t>
  </si>
  <si>
    <t>Transpiration</t>
  </si>
  <si>
    <t>•Explain the process of transpiration and the environmental factors that affect transpiration rate
•Carry out practical investigations to estimate transpiration •Apply your knowledge in this topic to explain the transport of water into the plant, through the plant and to the air surrounding the leaves</t>
  </si>
  <si>
    <t>Translocation</t>
  </si>
  <si>
    <t xml:space="preserve">•Define translocation
•Explain the mechanism of translocation
•Compare the process of transpiration and translocation in terms of osmosis and active transport, direction of transport and structure of xylem and phloem
</t>
  </si>
  <si>
    <t>Plant adaptations to water availability</t>
  </si>
  <si>
    <t xml:space="preserve">•Describe adaptations of plants to the availability of water in their environment
•Explain Xerophytes and hydrophytes
</t>
  </si>
  <si>
    <t>Module 4 Biodiversity, evolution and disease
Chapter 10 Classification and evolution</t>
  </si>
  <si>
    <t>Classification</t>
  </si>
  <si>
    <t>•Explain the biological classification of species
•Explain the binomial system of naming species and the advantage of such a system</t>
  </si>
  <si>
    <t>The five Kingdom</t>
  </si>
  <si>
    <t xml:space="preserve">•Apply knowledge of  the features used to classify organisms into the five kingdoms
•Show understanding of evidence that has led to new classification systems, such as the three domains of life, which clarifies relationships
</t>
  </si>
  <si>
    <t>Phylogeny</t>
  </si>
  <si>
    <t xml:space="preserve">•Describe the relationship between classification and phylogeny
•Justify the  advantages of phylogenetic classification
</t>
  </si>
  <si>
    <t>Evidence for evolution</t>
  </si>
  <si>
    <t xml:space="preserve">•Recall evolution
•Explain the evidence for the theory of evolution by natural selection
•Describe the contribution of Darwin and Wallace in formulating the theory of evolution by natural selection
</t>
  </si>
  <si>
    <t>Types of variation</t>
  </si>
  <si>
    <t>•Demonstrate knowledge of  interspecific and intraspecific variation
•Recall  genetic and environmental causes of variation</t>
  </si>
  <si>
    <t xml:space="preserve"> Representing variation graphically</t>
  </si>
  <si>
    <t>•Apply your knowledge in variation to explain the differences between continuous and discontinuous variation_x000D_
•Demonstrate standard deviation as a measure of spread of data_x000D_
•Evaluate  Student’s t test to compare means of data values of two populations_x000D_
•Recall correlation coefficient</t>
  </si>
  <si>
    <t>Adaptations</t>
  </si>
  <si>
    <t xml:space="preserve">•Apply your knowledge to describe  the different types of adaptations of organisms to their environment 
•Explain why organisms from different taxonomic groups may show similar anatomical features
</t>
  </si>
  <si>
    <t>Changing population characteristics</t>
  </si>
  <si>
    <t xml:space="preserve">•Recall natural selection
•Demonstrate knowledge of the mechanism by which natural selection can affect the characteristics of a population over time
•Justify how evolution in some species has implications for human populations
</t>
  </si>
  <si>
    <t>Module 4 Biodiversity, evolution and disease
Chapter 11 Biodiversity</t>
  </si>
  <si>
    <t xml:space="preserve">•Explain how biodiversity may be considered at different levels
•Apply your knowledge to describe  genetic biodiversity
</t>
  </si>
  <si>
    <t xml:space="preserve"> Types of sampling</t>
  </si>
  <si>
    <t xml:space="preserve">•Demonstrate how  sampling is used in measuring the biodiversity of a habitat
•Demonstrate knowledge of  random and non-random sampling
•Apply  knowledge of  the importance of sampling the range of organisms in a habitat
</t>
  </si>
  <si>
    <t xml:space="preserve"> Sampling techniques</t>
  </si>
  <si>
    <t xml:space="preserve">•Plan and safely carry out an experiment to do  investigations collecting random and 
non-random samples in the field
•Describe how to measure species richness and species evenness in a habitat
</t>
  </si>
  <si>
    <t>Calculating biodiversity</t>
  </si>
  <si>
    <t xml:space="preserve">•Justify how genetic biodiversity may be assessed _x000D_
•Recall factors affecting genetic biodiversity in isolated populations_x000D_
</t>
  </si>
  <si>
    <t xml:space="preserve"> Calculating genetic biodiversity</t>
  </si>
  <si>
    <t xml:space="preserve"> Factors affecting biodiversity</t>
  </si>
  <si>
    <t xml:space="preserve">•Explain the factors affecting biodiversity
•Apply your knowledge in this topic to answer exam questions
</t>
  </si>
  <si>
    <t xml:space="preserve"> Reasons for maintaining biodiversity</t>
  </si>
  <si>
    <t xml:space="preserve">•Explain the ecological, economic, and aesthetic reasons for maintaining biodiversity
•Summary
</t>
  </si>
  <si>
    <t xml:space="preserve"> Methods of maintaining biodiversity</t>
  </si>
  <si>
    <t xml:space="preserve">•Describe in situ and ex situ methods of maintaining biodiversity_x000D_
•Apply your knowledge to describe some international and local conservation agreements made to protect species and habitats_x000D_
</t>
  </si>
  <si>
    <t>Module 4 Biodiversity, evolution and disease
Chapter 12 Communicable diseases</t>
  </si>
  <si>
    <t>Animal and Plant pathogens</t>
  </si>
  <si>
    <t xml:space="preserve">•Recall  different types of pathogen that can cause communicable diseases in plants and animals_x000D_
•Explain the means of transmission of animal and plant communicable pathogens_x000D_
</t>
  </si>
  <si>
    <t>Animal and Plant diseases</t>
  </si>
  <si>
    <t xml:space="preserve">•Recall some  communicable diseases in plants and animals_x000D_
•Understanding the different types of pathogens that can cause communicable diseases in plants and animals._x000D_
</t>
  </si>
  <si>
    <t>The transmission of communicable diseases</t>
  </si>
  <si>
    <t xml:space="preserve">• Demonstrate knowledge of the transmission of pathogens between animals.
•Apply your knoweldge to describe the transmission of pathogens between plants.
</t>
  </si>
  <si>
    <t>Plant defences against pathogens</t>
  </si>
  <si>
    <t>•Apply your knowledge to describe defences against pathogens.
•Expalin production of chemicals and plant responses that limit the spread of the pathogen.</t>
  </si>
  <si>
    <t>Non-specific animal defences against pathogens</t>
  </si>
  <si>
    <t xml:space="preserve">•Demonstrate your knowledge on the primary non-specific defence against pathogens in animals 
•Apply your knowledge to describe the structure and mode of action of phagocyte
•Explain how to examine and drew cells observed in blood streams
</t>
  </si>
  <si>
    <t>The specific immune system</t>
  </si>
  <si>
    <t>•Apply your knowledge on the structure and functions of antibodies.
•Explain the modes of action of B and T lymphocytes in the specific immune response.
•Demonstrate understanding of the actions of opnions, agglutinins and anti-toxins
•Recall autoimmune diseases</t>
  </si>
  <si>
    <t>Preventing and tyreating disease</t>
  </si>
  <si>
    <t xml:space="preserve">•Describe the differences between active and passive immunity, and between natural and artficial immunity.
•Apply your knowledge on the principles of vaccinationand the role of vaccination programmes in the prevention of eopidermics.
</t>
  </si>
  <si>
    <t>Required practical PAG 7</t>
  </si>
  <si>
    <t xml:space="preserve">Plan and safely carry out an experiment to investigate the effect of various antibiotic preparations on bacterial lawns. </t>
  </si>
  <si>
    <t>Module 5 Communication, homeostasis, and energy
Chapter 13 Neural communication</t>
  </si>
  <si>
    <t>Coordination</t>
  </si>
  <si>
    <t xml:space="preserve">•Use examples to explain how and why coordination is required in a multicellular organism.
•Describe hoe cells are able to communicate with one another
</t>
  </si>
  <si>
    <t>Neurones</t>
  </si>
  <si>
    <t xml:space="preserve">•	Describe the structure and function of the nervous system and neurones.
•	Link the adaptations of neurones to their function.
</t>
  </si>
  <si>
    <t>Sensory Receptors</t>
  </si>
  <si>
    <t xml:space="preserve">•	Describe the feature of sensory receptors.
•	Apply your knowledge to explain the roles of mammalian sensory receptors in converting different types of stimuli in to nerve impulses.
</t>
  </si>
  <si>
    <t>Nervous Transmission</t>
  </si>
  <si>
    <t xml:space="preserve">•	Demonstrate your knowledge to explain the roles of mammalian sensory receptors in converting different types of stimuli in to nerve impulses.
•	State the difference between depolarisation, repolarisation, and hyperpolarisation.
•	Describe the refractory period.
</t>
  </si>
  <si>
    <t>Synapses</t>
  </si>
  <si>
    <t xml:space="preserve">•	State what is meant by synapse.
•	Explain how synapse ensure impulses are only transmitted in one direction.
•	Apply your knowledge t describe the role of synapses in neurotransmitter.
</t>
  </si>
  <si>
    <t>Organisation of the nervous system</t>
  </si>
  <si>
    <t xml:space="preserve">•	Apply your knowledge to describe how the billions of neurones in your nervous system are organised
•	Demonstrate your understanding to explain the organisation of the mammalian nervous system.
</t>
  </si>
  <si>
    <t>Structure and Function of the Brain</t>
  </si>
  <si>
    <t xml:space="preserve"> •	Apply your knowledge to describe the structure of the human brain.
•	Explain the functions of different parts of brain.
</t>
  </si>
  <si>
    <t>Reflexes</t>
  </si>
  <si>
    <t xml:space="preserve">
•	Recall the stages of the reflex arc and label these on a diagram of the neurons involved.
•	Apply your knowledge to describe knee-jerk reflex and blinking reflex
•	Extract and interpret data relating to reaction times from graphical forms and tables.
</t>
  </si>
  <si>
    <t>Voluntary and Involuntary muscles</t>
  </si>
  <si>
    <t xml:space="preserve">•Describe the structure of mammalian muscle and the mechanism of muscular contraction
•Explain how to examine stained sections or photomicrographs of skeletal muscle
</t>
  </si>
  <si>
    <t>Sliding filament model</t>
  </si>
  <si>
    <t>Module 5 Communication, homeostasis, and energy
Chapter 14 Hormonal communication</t>
  </si>
  <si>
    <t>Hormonal Communication</t>
  </si>
  <si>
    <t xml:space="preserve">•Apply your knowledge to describe communication by hormones
•Compare hormonal with nervous responses in terms of mode of transport, speed, specificity and longevity of effects.
•Identify the positions and hormones released by the main endocrine glands.
</t>
  </si>
  <si>
    <t>Structure and Function of the Pancreas</t>
  </si>
  <si>
    <t xml:space="preserve">•Describe the structure of the histology of the pancreas
•Explain how to examine and draw stained section of the pancreas to show the histology of the endocrine tissues.
</t>
  </si>
  <si>
    <t>Regulation of blood glucose concentration</t>
  </si>
  <si>
    <t xml:space="preserve">•Explain how the body controls blood glucose levels to keep them within a normal range identifying glands, hormones and target organs.
•Link the importance of maintaining BGL to cell respiration
</t>
  </si>
  <si>
    <t>Diabetes and its control​</t>
  </si>
  <si>
    <t xml:space="preserve">•Compare the causes and treatments of type 1 and type 2 diabetes.
•Evaluate the use of diet, insulin injections and transplant to treat diabetes
• Explain the potential treatments for diabetes mellitus
</t>
  </si>
  <si>
    <t>Coordinated Responses</t>
  </si>
  <si>
    <t xml:space="preserve">•Apply your knowledge to explain the coordination of responses by the nervous and endocrine systems.
</t>
  </si>
  <si>
    <t>Controlling heart rate​</t>
  </si>
  <si>
    <t xml:space="preserve">•Demonstrate your knowledge to explain the effects of hormones and nervous systems on heart rate
</t>
  </si>
  <si>
    <t>Module 5 Communication, homeostasis, and energy
Chapter 15 Homeostasis</t>
  </si>
  <si>
    <t>The principle of homeostasis​</t>
  </si>
  <si>
    <t xml:space="preserve">•Define homeostasis and explain its purpose.
•Apply your knowledge to explain the principles of homeostasis
</t>
  </si>
  <si>
    <t>Thermoregulation in ectotherms​</t>
  </si>
  <si>
    <t xml:space="preserve">•Define endotherms and ectotherms
•Apply your knowledge to explain the physiological and behavioural responses involved in temperature control in ectotherms
</t>
  </si>
  <si>
    <t xml:space="preserve">•Suggest the importance of maintaining internal body temperature within a narrow range of 36.5-37.5.
•Explain how the body monitors and controls temperature to keep it within a normal range using these responses.
•Apply principles of the physiological and behavioural responses involved in temperature control in endotherms.
</t>
  </si>
  <si>
    <t>Excretion, homeostasis and the liver​</t>
  </si>
  <si>
    <t xml:space="preserve">•Define the term excretion
•Apply your knowledge to explain the importance of excretion in maintaining metabolism and homeostasis
•Describe the structure and mechanisms of action and functions of the mammalian liver
•Explain how to examine and draw stained sections of liver tissue under microscope
</t>
  </si>
  <si>
    <t>The structure and function of the mammalian Kidney​</t>
  </si>
  <si>
    <t xml:space="preserve">•Apply your knowledge to explain the structure, mechanisms of action and function of the mammalian kidney
•Demonstrate your knowledge in this topic to dissect, examine and draw the external and internal structure of the kidney.
•Describe the structure of nephron
</t>
  </si>
  <si>
    <t>The kidney and osmoregulation​</t>
  </si>
  <si>
    <t xml:space="preserve">•Apply your knowledge to explain the control of water potential of the blood.
•Explain the effect of ADH on the permeability of the kidney tubules.
•Apply principles of negative feedback to produce a feedback loop for controlling the water potential of the blood.
</t>
  </si>
  <si>
    <t>Urine and diagnosis​</t>
  </si>
  <si>
    <t xml:space="preserve">•Demonstrate your knowledge in this topic to explain how excretory products can be used in medical diagnosis.
•Suggest and explain some of the ways monoclonal antibodies can be used including pregnancy, disease treatment, diagnosis, detection and research.
•Evaluate the use of monoclonal antibodies in terms of side effects.
</t>
  </si>
  <si>
    <t>Kidney Failure</t>
  </si>
  <si>
    <t xml:space="preserve">•Explain the effects of kidney failure and its potential treatments
•Evaluate the treatment of kidney failure by dialysis and transplants.
•Describe the process of dialysis.
</t>
  </si>
  <si>
    <t>Required practical PAG 11</t>
  </si>
  <si>
    <t xml:space="preserve">•Plan an experiment to investigate the effect of the temperature of the surrounding medium on heart rate in Daphnia magna. 
 </t>
  </si>
  <si>
    <t>Module 5 Communication, homeostasis, and energy
Chapter 16 Plant responses</t>
  </si>
  <si>
    <t>Plant hormones and growth in plants​</t>
  </si>
  <si>
    <t xml:space="preserve">•State the main plant hormones and their functions including auxin, giberellin, ethene and ABA.
•Analyse the experimental evidence for the role of gibberellin in the control of stem elongation and seed germination.
•Interpret the results of experiments to determine the mechanism of auxin.
</t>
  </si>
  <si>
    <t>Plant responses to abiotic stress​</t>
  </si>
  <si>
    <t xml:space="preserve">•Describe the different types of plant responses.
•Apply your knowledge in this topic to explain the roles of plant hormones.
</t>
  </si>
  <si>
    <t>Plant response to herbivory​</t>
  </si>
  <si>
    <t xml:space="preserve">•To understand the role of plant hormones in response to herbivory e.g. chemical defence such as tannins, alkaloids and pheromones), folding in response to touch (Mimosa pudica).
•Explain how the mechanism of the defence prevents herbivory.
•Categorise separate defences into the new or existing groups of plant defences.
</t>
  </si>
  <si>
    <t>Tropism in plants​</t>
  </si>
  <si>
    <t xml:space="preserve">•Explain how to investigate plant responses to light and gravity.
•Describe experiments to investigate phototropism and geotropism.
</t>
  </si>
  <si>
    <t>Commercial uses of Plant Hormones</t>
  </si>
  <si>
    <t xml:space="preserve">•Differentiate among the types of plant hormones and their effects on plant growth
•Evaluate the commercial use of plant hormones.
</t>
  </si>
  <si>
    <t>Module 5 Communication, homeostasis, and energy
Chapter 17 Energy for biological processes</t>
  </si>
  <si>
    <t>Energy cycles</t>
  </si>
  <si>
    <t xml:space="preserve">•Suggest the need for cellular respiration
•Explain the interrelationship between the processes of photosynthesis and respiration.
</t>
  </si>
  <si>
    <t>ATP synthesis</t>
  </si>
  <si>
    <t xml:space="preserve">•Explain the importance of ATP to living organisms.
•Apply your knowledge in energy cycle to explain the chemiosmotic energy.
</t>
  </si>
  <si>
    <t>Photosynthesis​</t>
  </si>
  <si>
    <t xml:space="preserve">
•Explain the importance of photosynthetic pigments in photosynthesis.
•State that the light-dependent stage takes place in thylakoid membranes and that the light-independent stage takes place in the stroma.
•Explain the uses of triose phosphate
•	Carry out practical investigation separate photosynthetic pigments by using thick layer chromatography.
</t>
  </si>
  <si>
    <t>Factors Affecting Photosynthesis ​</t>
  </si>
  <si>
    <t xml:space="preserve">•Deduce the factors affecting the rate of photosynthesis - light, CO2 and temp effects. 
•Interpret graphs and explain the role of limiting factors.
•Plan an experiment to measure the rate of photosynthesis. 
</t>
  </si>
  <si>
    <t>Module 5 Communication, homeostasis, and energy
Chapter 18 Respiration</t>
  </si>
  <si>
    <t>Glycolysis</t>
  </si>
  <si>
    <t xml:space="preserve">•Explain the process and site of glycolysis.
•Outline the importance of dehydration and phosphorylation in glycolysis.
</t>
  </si>
  <si>
    <t>The link reaction</t>
  </si>
  <si>
    <t xml:space="preserve">•Recall the location and sequence of steps involved in glycolysis.
•Understand the stages involved in the link reaction including the products of the reaction.
•Describe the structure of mitochondria
</t>
  </si>
  <si>
    <t>The Krebs cycle</t>
  </si>
  <si>
    <t xml:space="preserve">•Describe the process and site of the Krebs cycle.
•Suggest the importance of coenzymes in cellular respiration.
•Draw a diagram summarising the breakdown of glucose to carbon dioxide and reduced coenzymes.
</t>
  </si>
  <si>
    <t>Oxidative Phospholiration</t>
  </si>
  <si>
    <t xml:space="preserve">•Outline the process of oxidative phosphorylation.
•Explain why the theoretical maximum yield of ATP is rarely, if ever achieved in aerobic respiration.
</t>
  </si>
  <si>
    <t>Anaerobic respiration​</t>
  </si>
  <si>
    <t xml:space="preserve">•Describe the process of anaerobic respiration in eukaryotes.
•Plan an experiment to compare respiration rates in yeast under aerobic and anaerobic conditions.
</t>
  </si>
  <si>
    <t>Respiratory substances​</t>
  </si>
  <si>
    <t xml:space="preserve">•Outline the difference in relative energy values of carbohydrates, lipids, and proteins as respiratory substrates.
•Identify and compare the energy values of different respiratory substrates.
•Calculate and interpret the respiratory quotient (RQ).
</t>
  </si>
  <si>
    <t>Module 6 Genetics, evolution, and ecosystems
Chapter 19 Genetics of living systems</t>
  </si>
  <si>
    <t>Mutations and Variation</t>
  </si>
  <si>
    <t xml:space="preserve">•	Define the term mutation.
•	Outline different types of mutation 
•	Explain the effect of different mutations on protein production and function.
</t>
  </si>
  <si>
    <t>Control of gene expression</t>
  </si>
  <si>
    <t xml:space="preserve">
•	Distinguish between heterochromatin and euchromatin.
•	Explain how DNA methylation and histone acetylation affects chromatin structure and the regulation of transcription.
•	Define the term epigenetics
</t>
  </si>
  <si>
    <t xml:space="preserve">
•	Describe how the lac operon functions and explain the role of the inducer, allolactose.
•	Distinguish between positive and negative control. Give examples of each from the lac operon
•	Explain how cyclic AMP and catabolite activator protein are affected by glucose concentration.
</t>
  </si>
  <si>
    <t>Module 6 Genetics, evolution, and ecosystems
Chapter 20 Patterns of inheritance and variation</t>
  </si>
  <si>
    <t>Body Plans</t>
  </si>
  <si>
    <t xml:space="preserve">•	Explain the genetic control of the development of body plans in different organisms.
•	Justify the importance of mitosis and apoptosis as mechanisms controlling the development of body form. 
</t>
  </si>
  <si>
    <t>Variation and Inheritance</t>
  </si>
  <si>
    <t xml:space="preserve">
•Describe the contribution of both environment and genetic factors to phenotype variation
•Apply your knowledge to explain how sexual reproduction can lead to genetic variation within species
•Distinguish between continuous and discontinuous variation
</t>
  </si>
  <si>
    <t>Monogenic inheritance</t>
  </si>
  <si>
    <t xml:space="preserve">•	Apply your knowledge from GCSE to explain the genetic diagram 
•	Analyse the pattern of inheritance
•	State the difference between monogenic inheritance and dihybrid inheritance.
</t>
  </si>
  <si>
    <t>Dihybrid inheritance​</t>
  </si>
  <si>
    <t xml:space="preserve">•Demonstrate your knowledge to understand the use of phenotypic ratios to identify autosomal and sex linkage.
•Apply the chi-squared test to determine the significance of difference between observed and expected results.
</t>
  </si>
  <si>
    <t>Phenotypic ratios</t>
  </si>
  <si>
    <t>Evolution</t>
  </si>
  <si>
    <t xml:space="preserve">•Describe factors that can affect the evolution of a species.
•Apply the Hardy-Weinberg principle to calculate allele frequencies in populations.
</t>
  </si>
  <si>
    <t>Module 6 Genetics, evolution, and ecosystems
Chapter 21 Manipulating genomes</t>
  </si>
  <si>
    <t>DNA Profiling</t>
  </si>
  <si>
    <t xml:space="preserve">•Explain the application of DNA profiling and its uses.
•Describe the PCR and its application in DNA analysis.
•Apply your knowledge to explain the principles of electrophoresis.
</t>
  </si>
  <si>
    <t>DNA sequencing and analysis</t>
  </si>
  <si>
    <t xml:space="preserve">•Describe the principle of DNA sequencing.
•Explain the development of new DNA sequencing techniques.
</t>
  </si>
  <si>
    <t>Using DNA Sequencing​</t>
  </si>
  <si>
    <t>Genetic engineering</t>
  </si>
  <si>
    <t xml:space="preserve">•Describe the principles of genetic engineering
•Demonstrate knowledge of the techniques used in genetic engineering
</t>
  </si>
  <si>
    <t>Gene technology and ethics​</t>
  </si>
  <si>
    <t xml:space="preserve">•Consider the ethical issues relating to the genetic manipulation of organisms_x000D_
•Describe the principles of, and potential for, gene therapy in medicine_x000D_
</t>
  </si>
  <si>
    <t>Module 6 Genetics, evolution, and ecosystems
Chapter 22 Cloning and biotechnology</t>
  </si>
  <si>
    <t>Natural cloning in plants​</t>
  </si>
  <si>
    <t xml:space="preserve">•Describe natural clones in plants and the production of natural clones for use in horticulture_x000D_
•Explain how to take plant cuttings as an example of a simple cloning technique_x000D_
_x000D_
</t>
  </si>
  <si>
    <t>Artificial cloning in plants​</t>
  </si>
  <si>
    <t xml:space="preserve">•Describe the production of artificial clones of plants by micro propagation and tissue culture
•Explain the arguments for and against artificial cloning in plants
</t>
  </si>
  <si>
    <t>Cloning Animals​</t>
  </si>
  <si>
    <t xml:space="preserve">•Describe natural clones in animal species_x000D_
•Demonstrate knowledge of how artificial clones in animals can be produced by artificial embryo twinning or by enucleation and somatic cell nuclear transfer (SCNT)_x000D_
•Evaluate cloning technique in animals_x000D_
</t>
  </si>
  <si>
    <t>Microorganisms and biotechnology​</t>
  </si>
  <si>
    <t xml:space="preserve">•Demonstrate knowledge of the use of microorganisms in biotechnological processes_x000D_
•Evaluate the use of microorganisms to make food for human consumption_x000D_
</t>
  </si>
  <si>
    <t>Microorganisms, medicines, and bioremediation</t>
  </si>
  <si>
    <t xml:space="preserve">•Describe the use of microorganisms in biotechnological processes to include penicillin production, insulin productions and bioremediation._x000D_
•Summary_x000D_
</t>
  </si>
  <si>
    <t>Culturing microorganisms in the laboratory</t>
  </si>
  <si>
    <t xml:space="preserve">•Explain the importance of manipulating the growing conditions in batch and continuous fermentation in order to maximise the yield of product required_x000D_
•Recall types of bioprocess_x000D_
</t>
  </si>
  <si>
    <t xml:space="preserve"> Culturing microorganisms on an industrial scale</t>
  </si>
  <si>
    <t xml:space="preserve">•Evaluate the uses of isolated enzymes _x000D_
•Evaluate the uses of immobilise enzymes in biotechnology _x000D_
•Describe different methods of immobilisation_x000D_
</t>
  </si>
  <si>
    <t xml:space="preserve"> Using immobilised enzymes</t>
  </si>
  <si>
    <t>Module 6 Genetics, evolution, and ecosystems
Chapter 23 Ecosystems</t>
  </si>
  <si>
    <t>Ecosystems</t>
  </si>
  <si>
    <t xml:space="preserve">•Define ecosystem
•Describe factors that affect ecosystems </t>
  </si>
  <si>
    <t>Biomass transfer through an ecosystem</t>
  </si>
  <si>
    <t xml:space="preserve">•Demonstrate knowledge of the role of decomposers in ecosystem_x000D_
•Describe recycling within ecosystems_x000D_
</t>
  </si>
  <si>
    <t>Recycling within ecosystems</t>
  </si>
  <si>
    <t xml:space="preserve">•Recall types of succession_x000D_
•Describe the process of primary succession in the development of an ecosystem_x000D_
</t>
  </si>
  <si>
    <t>Succession</t>
  </si>
  <si>
    <t xml:space="preserve">•Explain how the distribution and abundance of organisms in an ecosystem can be measured_x000D_
• Demonstrate knowledge of the sampling and recording methods to determine the distribution and abundance of organisms in a variety of ecosystems_x000D_
</t>
  </si>
  <si>
    <t>Measuring the distribution and abundance of organisms</t>
  </si>
  <si>
    <t xml:space="preserve">•Describe the factors that determine size of a population_x000D_
•Explain the impact of limiting factors on carrying capacity and final population size_x000D_
</t>
  </si>
  <si>
    <t>Required Practical</t>
  </si>
  <si>
    <t>1. Plan and safely carry out a practical investigation ito estimate population size using a square quadrat identifying variables, equipment, how to collect accurate results, processing data and drawing conclusions.</t>
  </si>
  <si>
    <t>Module 6 Genetics, evolution, and ecosystems
Chapter 24 Populations and sustainability</t>
  </si>
  <si>
    <t>Population size</t>
  </si>
  <si>
    <t xml:space="preserve">•Recall types of competition_x000D_
•Describe interactions between populations_x000D_
</t>
  </si>
  <si>
    <t>Competetion</t>
  </si>
  <si>
    <t>Predator-prey relationships</t>
  </si>
  <si>
    <t>• Interpret information on population sizes.
• Explain why populations of predator and prey rise and fall in cycles.
• Define a stable community.</t>
  </si>
  <si>
    <t>Conservation and preservation</t>
  </si>
  <si>
    <t xml:space="preserve">•Define conservation
•Define preservation
•Explain the reasons for, and differences between, conservation and preservation
</t>
  </si>
  <si>
    <t xml:space="preserve"> Sustanbility</t>
  </si>
  <si>
    <t xml:space="preserve">•Explain how the management of an ecosystem can provide resources in a sustainable way_x000D_
•Suggest reasons why producing resources in a sustainable way is important_x000D_
</t>
  </si>
  <si>
    <t>Ecosystem management</t>
  </si>
  <si>
    <t xml:space="preserve">•Describe the management of environmental resources and the effects of human activities_x000D_
•Summary_x000D_
</t>
  </si>
  <si>
    <t xml:space="preserve"> Ecosystem management</t>
  </si>
  <si>
    <t xml:space="preserve">•Demonstrate knowledge of how ecosystem can be managed to balance the conflict between conservation /preservation and human needs_x000D_
•Explain how sustainable forestry and agricultural practices are being used in the Terai region to maintain biodiversity_x000D_
</t>
  </si>
  <si>
    <t>Ecosystem management-peat bogs</t>
  </si>
  <si>
    <t xml:space="preserve">•Demonstrate knowledge of how ecosystem can be managed to balance the conflict between conservation /preservation and human needs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</si>
</sst>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0">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28"/>
      <color theme="1"/>
      <name val="Calibri"/>
      <family val="2"/>
      <scheme val="minor"/>
    </font>
    <font>
      <b/>
      <sz val="12"/>
      <color theme="1"/>
      <name val="Arial"/>
      <family val="2"/>
    </font>
    <font>
      <b/>
      <sz val="12"/>
      <color rgb="FF4472C4"/>
      <name val="Arial"/>
      <family val="2"/>
    </font>
    <font>
      <sz val="12"/>
      <color theme="4"/>
      <name val="Calibri"/>
      <family val="2"/>
      <scheme val="minor"/>
    </font>
    <font>
      <sz val="12"/>
      <color rgb="FF4472C4"/>
      <name val="Calibri"/>
      <family val="2"/>
      <scheme val="minor"/>
    </font>
    <font>
      <sz val="12"/>
      <color rgb="FFFFFFFF"/>
      <name val="Calibri"/>
      <family val="2"/>
      <scheme val="minor"/>
    </font>
    <font>
      <sz val="12"/>
      <color rgb="FF993300"/>
      <name val="Calibri"/>
      <family val="2"/>
      <scheme val="minor"/>
    </font>
    <font>
      <b/>
      <sz val="12"/>
      <color rgb="FF4472C4"/>
      <name val="Calibri"/>
      <family val="2"/>
      <scheme val="minor"/>
    </font>
    <font>
      <sz val="12"/>
      <color rgb="FF000000"/>
      <name val="Calibri"/>
      <family val="2"/>
      <scheme val="minor"/>
    </font>
    <font>
      <sz val="14"/>
      <color theme="1"/>
      <name val="Calibri"/>
      <family val="2"/>
      <scheme val="minor"/>
    </font>
    <font>
      <i/>
      <sz val="14"/>
      <color theme="1"/>
      <name val="Calibri"/>
      <family val="2"/>
      <scheme val="minor"/>
    </font>
    <font>
      <sz val="12"/>
      <color rgb="FF0070C0"/>
      <name val="Calibri"/>
      <family val="2"/>
      <scheme val="minor"/>
    </font>
    <font>
      <sz val="10"/>
      <color theme="1"/>
      <name val="Calibri (Body)"/>
    </font>
    <font>
      <sz val="22"/>
      <color theme="1"/>
      <name val="Calibri"/>
      <family val="2"/>
      <scheme val="minor"/>
    </font>
    <font>
      <sz val="22"/>
      <color theme="1"/>
      <name val="Calibri (Body)"/>
    </font>
    <font>
      <b/>
      <sz val="14"/>
      <color theme="1"/>
      <name val="Calibri"/>
      <family val="2"/>
      <scheme val="minor"/>
    </font>
    <font>
      <sz val="10"/>
      <color rgb="FF000000"/>
      <name val="Calibri (Body)"/>
    </font>
    <font>
      <sz val="10"/>
      <color theme="1"/>
      <name val="Calibri"/>
      <family val="2"/>
      <scheme val="minor"/>
    </font>
    <font>
      <sz val="10"/>
      <color theme="0"/>
      <name val="Calibri"/>
      <family val="2"/>
      <scheme val="minor"/>
    </font>
    <font>
      <sz val="10"/>
      <name val="Calibri"/>
      <family val="2"/>
      <scheme val="minor"/>
    </font>
    <font>
      <sz val="10"/>
      <color rgb="FFFFFFFF"/>
      <name val="Calibri (Body)"/>
    </font>
    <font>
      <sz val="9"/>
      <color theme="0"/>
      <name val="Calibri"/>
      <family val="2"/>
      <scheme val="minor"/>
    </font>
    <font>
      <sz val="10"/>
      <name val="Calibri (Body)"/>
    </font>
    <font>
      <sz val="10"/>
      <color theme="9" tint="0.79998168889431442"/>
      <name val="Calibri"/>
      <family val="2"/>
      <scheme val="minor"/>
    </font>
    <font>
      <sz val="10"/>
      <color rgb="FFFF0000"/>
      <name val="Calibri (Body)"/>
    </font>
    <font>
      <sz val="8"/>
      <color theme="0"/>
      <name val="Calibri"/>
      <family val="2"/>
      <scheme val="minor"/>
    </font>
    <font>
      <sz val="10"/>
      <color theme="0"/>
      <name val="Calibri (Body)"/>
    </font>
    <font>
      <sz val="12"/>
      <name val="Calibri"/>
      <family val="2"/>
      <scheme val="minor"/>
    </font>
    <font>
      <sz val="14"/>
      <color theme="0"/>
      <name val="Calibri"/>
      <family val="2"/>
      <scheme val="minor"/>
    </font>
    <font>
      <b/>
      <sz val="10"/>
      <color theme="0"/>
      <name val="Calibri"/>
      <family val="2"/>
      <scheme val="minor"/>
    </font>
    <font>
      <sz val="11"/>
      <color rgb="FF444444"/>
      <name val="Calibri"/>
      <family val="2"/>
      <charset val="1"/>
    </font>
    <font>
      <sz val="14"/>
      <color theme="1"/>
      <name val="Calibri (Body)"/>
    </font>
    <font>
      <sz val="9.5"/>
      <color rgb="FFFFFFFF"/>
      <name val="Calibri (Body)"/>
    </font>
    <font>
      <sz val="9.5"/>
      <name val="Calibri"/>
      <family val="2"/>
      <scheme val="minor"/>
    </font>
    <font>
      <sz val="10.5"/>
      <name val="Calibri"/>
      <family val="2"/>
      <scheme val="minor"/>
    </font>
    <font>
      <sz val="11"/>
      <color theme="1"/>
      <name val="Inherit"/>
    </font>
    <font>
      <sz val="10"/>
      <color rgb="FF000000"/>
      <name val="Calibri"/>
      <family val="2"/>
    </font>
    <font>
      <sz val="10"/>
      <color theme="1"/>
      <name val="Arial"/>
      <family val="2"/>
    </font>
    <font>
      <sz val="11"/>
      <color theme="1"/>
      <name val="Calibri"/>
      <family val="2"/>
      <scheme val="minor"/>
    </font>
    <font>
      <sz val="11"/>
      <color theme="0"/>
      <name val="Calibri"/>
      <family val="2"/>
      <scheme val="minor"/>
    </font>
    <font>
      <sz val="10"/>
      <name val="Arial"/>
      <family val="2"/>
    </font>
    <font>
      <sz val="11"/>
      <color theme="1"/>
      <name val="Calibri (Body)"/>
    </font>
    <font>
      <sz val="11"/>
      <color theme="1"/>
      <name val="Calibri"/>
      <family val="2"/>
      <charset val="1"/>
    </font>
    <font>
      <b/>
      <u/>
      <sz val="12"/>
      <color theme="1"/>
      <name val="Calibri"/>
      <family val="2"/>
      <scheme val="minor"/>
    </font>
    <font>
      <i/>
      <sz val="12"/>
      <color theme="1"/>
      <name val="Calibri"/>
      <family val="2"/>
      <scheme val="minor"/>
    </font>
    <font>
      <sz val="12"/>
      <color rgb="FFD9D9D9"/>
      <name val="Calibri"/>
      <family val="2"/>
      <scheme val="minor"/>
    </font>
    <font>
      <sz val="10"/>
      <color rgb="FFFFFFFF"/>
      <name val="Calibri"/>
      <family val="2"/>
      <scheme val="minor"/>
    </font>
    <font>
      <b/>
      <sz val="10"/>
      <color theme="1"/>
      <name val="Arial"/>
      <family val="2"/>
    </font>
    <font>
      <b/>
      <sz val="10"/>
      <color rgb="FF4472C4"/>
      <name val="Arial"/>
      <family val="2"/>
    </font>
    <font>
      <sz val="10"/>
      <color theme="4"/>
      <name val="Calibri"/>
      <family val="2"/>
      <scheme val="minor"/>
    </font>
    <font>
      <sz val="10"/>
      <color rgb="FF000000"/>
      <name val="Calibri"/>
      <family val="2"/>
      <scheme val="minor"/>
    </font>
    <font>
      <sz val="10"/>
      <color rgb="FF4472C4"/>
      <name val="Calibri"/>
      <family val="2"/>
      <scheme val="minor"/>
    </font>
    <font>
      <sz val="10"/>
      <color rgb="FF993300"/>
      <name val="Calibri"/>
      <family val="2"/>
      <scheme val="minor"/>
    </font>
    <font>
      <b/>
      <sz val="10"/>
      <color theme="1"/>
      <name val="Calibri"/>
      <family val="2"/>
      <scheme val="minor"/>
    </font>
    <font>
      <b/>
      <sz val="10"/>
      <color rgb="FF4472C4"/>
      <name val="Calibri"/>
      <family val="2"/>
      <scheme val="minor"/>
    </font>
    <font>
      <b/>
      <u/>
      <sz val="10"/>
      <color theme="1"/>
      <name val="Calibri"/>
      <family val="2"/>
      <scheme val="minor"/>
    </font>
    <font>
      <sz val="10"/>
      <color rgb="FF0070C0"/>
      <name val="Calibri"/>
      <family val="2"/>
      <scheme val="minor"/>
    </font>
    <font>
      <i/>
      <sz val="10"/>
      <color theme="1"/>
      <name val="Calibri"/>
      <family val="2"/>
      <scheme val="minor"/>
    </font>
    <font>
      <sz val="24"/>
      <color theme="1"/>
      <name val="Calibri"/>
      <family val="2"/>
      <scheme val="minor"/>
    </font>
    <font>
      <u/>
      <sz val="12"/>
      <color theme="10"/>
      <name val="Calibri"/>
      <family val="2"/>
      <scheme val="minor"/>
    </font>
    <font>
      <sz val="10"/>
      <color rgb="FFFFFFFF"/>
      <name val="Calibri"/>
      <family val="2"/>
    </font>
    <font>
      <sz val="12"/>
      <color rgb="FF000000"/>
      <name val="Calibri"/>
    </font>
    <font>
      <sz val="10"/>
      <color rgb="FF000000"/>
      <name val="Calibri"/>
    </font>
    <font>
      <sz val="10"/>
      <color rgb="FFFFFFFF"/>
      <name val="Calibri"/>
    </font>
    <font>
      <sz val="12"/>
      <color rgb="FF000000"/>
      <name val="Calibri"/>
      <family val="2"/>
    </font>
    <font>
      <sz val="12"/>
      <color rgb="FFFFFFFF"/>
      <name val="Calibri"/>
      <family val="2"/>
    </font>
    <font>
      <sz val="12"/>
      <name val="Calibri"/>
      <family val="2"/>
    </font>
    <font>
      <sz val="10"/>
      <name val="Calibri"/>
    </font>
    <font>
      <sz val="9"/>
      <color rgb="FFFFFFFF"/>
      <name val="Calibri"/>
    </font>
    <font>
      <sz val="12"/>
      <color theme="1"/>
      <name val="Calibri"/>
      <family val="2"/>
      <scheme val="minor"/>
    </font>
    <font>
      <sz val="10"/>
      <color rgb="FF000000"/>
      <name val="Calibri"/>
      <scheme val="minor"/>
    </font>
    <font>
      <b/>
      <sz val="16"/>
      <color rgb="FF000000"/>
      <name val="Calibri (Body)"/>
    </font>
    <font>
      <b/>
      <sz val="12"/>
      <color rgb="FF000000"/>
      <name val="Calibri"/>
      <family val="2"/>
    </font>
    <font>
      <sz val="12"/>
      <name val="Calibri"/>
    </font>
    <font>
      <b/>
      <sz val="16"/>
      <color rgb="FF000000"/>
      <name val="Calibri"/>
    </font>
    <font>
      <sz val="11"/>
      <color theme="0"/>
      <name val="Calibri"/>
      <scheme val="minor"/>
    </font>
    <font>
      <sz val="11"/>
      <color rgb="FF000000"/>
      <name val="Calibri"/>
      <scheme val="minor"/>
    </font>
    <font>
      <b/>
      <sz val="12"/>
      <color rgb="FF000000"/>
      <name val="Calibri"/>
      <family val="2"/>
      <scheme val="minor"/>
    </font>
    <font>
      <sz val="11"/>
      <color rgb="FFFFFFFF"/>
      <name val="Calibri"/>
      <scheme val="minor"/>
    </font>
    <font>
      <sz val="11"/>
      <name val="Calibri"/>
      <scheme val="minor"/>
    </font>
    <font>
      <sz val="11"/>
      <color rgb="FF000000"/>
      <name val="Calibri"/>
      <family val="2"/>
      <scheme val="minor"/>
    </font>
    <font>
      <b/>
      <sz val="11"/>
      <color rgb="FF000000"/>
      <name val="Calibri"/>
      <scheme val="minor"/>
    </font>
    <font>
      <sz val="11"/>
      <color theme="1"/>
      <name val="Calibri"/>
      <family val="2"/>
    </font>
    <font>
      <sz val="10"/>
      <color rgb="FF000000"/>
      <name val="Calibri (Body)"/>
      <family val="1"/>
      <charset val="1"/>
    </font>
    <font>
      <sz val="10"/>
      <color theme="1"/>
      <name val="Calibri"/>
      <family val="2"/>
    </font>
    <font>
      <sz val="8"/>
      <name val="Calibri"/>
      <family val="2"/>
      <scheme val="minor"/>
    </font>
    <font>
      <sz val="11"/>
      <name val="Calibri"/>
      <family val="2"/>
      <scheme val="minor"/>
    </font>
    <font>
      <sz val="11"/>
      <color rgb="FFFFFFFF"/>
      <name val="Calibri"/>
      <family val="2"/>
      <scheme val="minor"/>
    </font>
    <font>
      <sz val="10"/>
      <color rgb="FF000000"/>
      <name val="Arial"/>
    </font>
    <font>
      <sz val="22"/>
      <color theme="1"/>
      <name val="Roboto"/>
      <family val="2"/>
      <scheme val="minor"/>
    </font>
    <font>
      <sz val="10"/>
      <color theme="1"/>
      <name val="Roboto"/>
      <family val="2"/>
      <scheme val="minor"/>
    </font>
    <font>
      <sz val="11"/>
      <color rgb="FF000000"/>
      <name val="Calibri"/>
      <family val="2"/>
    </font>
    <font>
      <sz val="10"/>
      <name val="Calibri"/>
      <family val="2"/>
    </font>
    <font>
      <sz val="9"/>
      <color rgb="FFFFFFFF"/>
      <name val="Calibri"/>
      <family val="2"/>
    </font>
    <font>
      <b/>
      <sz val="12"/>
      <color rgb="FF000000"/>
      <name val="Roboto"/>
      <family val="2"/>
      <scheme val="minor"/>
    </font>
    <font>
      <sz val="12"/>
      <color theme="1"/>
      <name val="Roboto"/>
      <scheme val="minor"/>
    </font>
    <font>
      <sz val="12"/>
      <color rgb="FF000000"/>
      <name val="Roboto"/>
      <scheme val="minor"/>
    </font>
    <font>
      <b/>
      <sz val="12"/>
      <color theme="1"/>
      <name val="Roboto"/>
      <scheme val="minor"/>
    </font>
    <font>
      <sz val="12"/>
      <color theme="0"/>
      <name val="Roboto"/>
      <scheme val="minor"/>
    </font>
    <font>
      <sz val="12"/>
      <name val="Roboto"/>
      <scheme val="minor"/>
    </font>
    <font>
      <sz val="12"/>
      <color rgb="FFFFFFFF"/>
      <name val="Roboto"/>
      <scheme val="minor"/>
    </font>
    <font>
      <sz val="12"/>
      <color theme="0"/>
      <name val="Calibri"/>
    </font>
    <font>
      <sz val="10"/>
      <color theme="0"/>
      <name val="Calibri"/>
      <family val="2"/>
    </font>
    <font>
      <sz val="11"/>
      <color theme="0"/>
      <name val="Calibri"/>
      <family val="2"/>
    </font>
    <font>
      <sz val="12"/>
      <color rgb="FF782565"/>
      <name val="Roboto"/>
      <scheme val="minor"/>
    </font>
    <font>
      <sz val="10"/>
      <color theme="0"/>
      <name val="Calibri"/>
    </font>
  </fonts>
  <fills count="70">
    <fill>
      <patternFill patternType="none"/>
    </fill>
    <fill>
      <patternFill patternType="gray125"/>
    </fill>
    <fill>
      <patternFill patternType="solid">
        <fgColor rgb="FFF4B73C"/>
        <bgColor indexed="64"/>
      </patternFill>
    </fill>
    <fill>
      <patternFill patternType="solid">
        <fgColor rgb="FF34A4B6"/>
        <bgColor indexed="64"/>
      </patternFill>
    </fill>
    <fill>
      <patternFill patternType="solid">
        <fgColor rgb="FF782565"/>
        <bgColor indexed="64"/>
      </patternFill>
    </fill>
    <fill>
      <patternFill patternType="solid">
        <fgColor rgb="FFFC7BC1"/>
        <bgColor indexed="64"/>
      </patternFill>
    </fill>
    <fill>
      <patternFill patternType="solid">
        <fgColor rgb="FF4BA3AE"/>
        <bgColor indexed="64"/>
      </patternFill>
    </fill>
    <fill>
      <patternFill patternType="solid">
        <fgColor theme="0" tint="-0.14999847407452621"/>
        <bgColor indexed="64"/>
      </patternFill>
    </fill>
    <fill>
      <patternFill patternType="solid">
        <fgColor rgb="FF33A4B6"/>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BFBFBF"/>
        <bgColor indexed="64"/>
      </patternFill>
    </fill>
    <fill>
      <patternFill patternType="solid">
        <fgColor theme="2" tint="-9.9978637043366805E-2"/>
        <bgColor indexed="64"/>
      </patternFill>
    </fill>
    <fill>
      <patternFill patternType="solid">
        <fgColor rgb="FF850064"/>
        <bgColor indexed="64"/>
      </patternFill>
    </fill>
    <fill>
      <patternFill patternType="solid">
        <fgColor rgb="FF7030A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0000"/>
        <bgColor indexed="64"/>
      </patternFill>
    </fill>
    <fill>
      <patternFill patternType="solid">
        <fgColor theme="1" tint="0.249977111117893"/>
        <bgColor indexed="64"/>
      </patternFill>
    </fill>
    <fill>
      <patternFill patternType="solid">
        <fgColor rgb="FFFE7BC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7BC3"/>
        <bgColor indexed="64"/>
      </patternFill>
    </fill>
    <fill>
      <patternFill patternType="solid">
        <fgColor rgb="FFFFFF00"/>
        <bgColor indexed="64"/>
      </patternFill>
    </fill>
    <fill>
      <patternFill patternType="solid">
        <fgColor rgb="FF4F6228"/>
        <bgColor indexed="64"/>
      </patternFill>
    </fill>
    <fill>
      <patternFill patternType="solid">
        <fgColor theme="7" tint="0.79998168889431442"/>
        <bgColor indexed="64"/>
      </patternFill>
    </fill>
    <fill>
      <patternFill patternType="solid">
        <fgColor rgb="FF850064"/>
        <bgColor rgb="FF000000"/>
      </patternFill>
    </fill>
    <fill>
      <patternFill patternType="solid">
        <fgColor rgb="FFFD7AC1"/>
        <bgColor indexed="64"/>
      </patternFill>
    </fill>
    <fill>
      <patternFill patternType="solid">
        <fgColor rgb="FF92D050"/>
        <bgColor indexed="64"/>
      </patternFill>
    </fill>
    <fill>
      <patternFill patternType="solid">
        <fgColor rgb="FF808080"/>
        <bgColor indexed="64"/>
      </patternFill>
    </fill>
    <fill>
      <patternFill patternType="solid">
        <fgColor theme="9" tint="0.59999389629810485"/>
        <bgColor indexed="64"/>
      </patternFill>
    </fill>
    <fill>
      <patternFill patternType="solid">
        <fgColor rgb="FFC6E0B4"/>
        <bgColor indexed="64"/>
      </patternFill>
    </fill>
    <fill>
      <patternFill patternType="solid">
        <fgColor theme="1" tint="0.499984740745262"/>
        <bgColor indexed="64"/>
      </patternFill>
    </fill>
    <fill>
      <patternFill patternType="solid">
        <fgColor rgb="FFFFFFFF"/>
        <bgColor indexed="64"/>
      </patternFill>
    </fill>
    <fill>
      <patternFill patternType="solid">
        <fgColor rgb="FF404040"/>
        <bgColor indexed="64"/>
      </patternFill>
    </fill>
    <fill>
      <patternFill patternType="solid">
        <fgColor rgb="FF00B0F0"/>
        <bgColor indexed="64"/>
      </patternFill>
    </fill>
    <fill>
      <patternFill patternType="solid">
        <fgColor theme="1"/>
        <bgColor indexed="64"/>
      </patternFill>
    </fill>
    <fill>
      <patternFill patternType="solid">
        <fgColor theme="9" tint="0.79998168889431442"/>
        <bgColor indexed="64"/>
      </patternFill>
    </fill>
    <fill>
      <patternFill patternType="solid">
        <fgColor rgb="FF7030A0"/>
        <bgColor rgb="FF000000"/>
      </patternFill>
    </fill>
    <fill>
      <patternFill patternType="solid">
        <fgColor theme="8" tint="0.59999389629810485"/>
        <bgColor indexed="64"/>
      </patternFill>
    </fill>
    <fill>
      <patternFill patternType="solid">
        <fgColor rgb="FF92D050"/>
        <bgColor rgb="FF000000"/>
      </patternFill>
    </fill>
    <fill>
      <patternFill patternType="solid">
        <fgColor rgb="FF8FE5F2"/>
        <bgColor rgb="FF000000"/>
      </patternFill>
    </fill>
    <fill>
      <patternFill patternType="solid">
        <fgColor rgb="FFFF0000"/>
        <bgColor rgb="FF000000"/>
      </patternFill>
    </fill>
    <fill>
      <patternFill patternType="solid">
        <fgColor rgb="FFFFC8FB"/>
        <bgColor indexed="64"/>
      </patternFill>
    </fill>
    <fill>
      <patternFill patternType="solid">
        <fgColor theme="5" tint="0.39997558519241921"/>
        <bgColor indexed="64"/>
      </patternFill>
    </fill>
    <fill>
      <patternFill patternType="solid">
        <fgColor rgb="FFE2EFDA"/>
        <bgColor rgb="FF000000"/>
      </patternFill>
    </fill>
    <fill>
      <patternFill patternType="solid">
        <fgColor rgb="FF00B05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C000"/>
        <bgColor rgb="FF000000"/>
      </patternFill>
    </fill>
    <fill>
      <patternFill patternType="solid">
        <fgColor rgb="FF808080"/>
        <bgColor rgb="FF000000"/>
      </patternFill>
    </fill>
    <fill>
      <patternFill patternType="solid">
        <fgColor rgb="FFC6E0B4"/>
        <bgColor rgb="FF000000"/>
      </patternFill>
    </fill>
    <fill>
      <patternFill patternType="solid">
        <fgColor theme="5" tint="-0.249977111117893"/>
        <bgColor indexed="64"/>
      </patternFill>
    </fill>
    <fill>
      <patternFill patternType="solid">
        <fgColor rgb="FFF4B084"/>
        <bgColor indexed="64"/>
      </patternFill>
    </fill>
    <fill>
      <patternFill patternType="solid">
        <fgColor rgb="FFFFD966"/>
        <bgColor indexed="64"/>
      </patternFill>
    </fill>
    <fill>
      <patternFill patternType="solid">
        <fgColor rgb="FFFFF2CC"/>
        <bgColor indexed="64"/>
      </patternFill>
    </fill>
    <fill>
      <patternFill patternType="solid">
        <fgColor rgb="FFFCE4D6"/>
        <bgColor indexed="64"/>
      </patternFill>
    </fill>
    <fill>
      <patternFill patternType="solid">
        <fgColor rgb="FF305496"/>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rgb="FFB4C6E7"/>
        <bgColor indexed="64"/>
      </patternFill>
    </fill>
    <fill>
      <patternFill patternType="solid">
        <fgColor rgb="FFE82020"/>
        <bgColor indexed="64"/>
      </patternFill>
    </fill>
    <fill>
      <patternFill patternType="solid">
        <fgColor rgb="FFE2EFDA"/>
        <bgColor indexed="64"/>
      </patternFill>
    </fill>
    <fill>
      <patternFill patternType="solid">
        <fgColor rgb="FFBDD7EE"/>
        <bgColor indexed="64"/>
      </patternFill>
    </fill>
  </fills>
  <borders count="330">
    <border>
      <left/>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thin">
        <color theme="1"/>
      </left>
      <right style="thin">
        <color theme="1"/>
      </right>
      <top style="thin">
        <color theme="1"/>
      </top>
      <bottom/>
      <diagonal/>
    </border>
    <border>
      <left style="medium">
        <color indexed="64"/>
      </left>
      <right/>
      <top style="thin">
        <color indexed="64"/>
      </top>
      <bottom style="thin">
        <color indexed="64"/>
      </bottom>
      <diagonal/>
    </border>
    <border>
      <left style="thin">
        <color theme="1"/>
      </left>
      <right style="thin">
        <color theme="1"/>
      </right>
      <top/>
      <bottom/>
      <diagonal/>
    </border>
    <border>
      <left style="medium">
        <color indexed="64"/>
      </left>
      <right style="thin">
        <color indexed="64"/>
      </right>
      <top/>
      <bottom/>
      <diagonal/>
    </border>
    <border>
      <left style="thin">
        <color theme="1"/>
      </left>
      <right style="thin">
        <color theme="1"/>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style="thin">
        <color theme="1"/>
      </right>
      <top/>
      <bottom style="thin">
        <color theme="1"/>
      </bottom>
      <diagonal/>
    </border>
    <border>
      <left/>
      <right/>
      <top style="thin">
        <color theme="1"/>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n">
        <color indexed="64"/>
      </left>
      <right style="thin">
        <color indexed="64"/>
      </right>
      <top style="thin">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right style="thin">
        <color indexed="64"/>
      </right>
      <top style="thin">
        <color indexed="64"/>
      </top>
      <bottom style="thick">
        <color indexed="64"/>
      </bottom>
      <diagonal/>
    </border>
    <border>
      <left style="thin">
        <color indexed="64"/>
      </left>
      <right style="thick">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n">
        <color theme="1"/>
      </bottom>
      <diagonal/>
    </border>
    <border>
      <left/>
      <right style="thin">
        <color theme="1"/>
      </right>
      <top/>
      <bottom style="thin">
        <color theme="1"/>
      </bottom>
      <diagonal/>
    </border>
    <border>
      <left style="thick">
        <color theme="1"/>
      </left>
      <right style="thick">
        <color theme="1"/>
      </right>
      <top style="thick">
        <color theme="1"/>
      </top>
      <bottom style="thick">
        <color theme="1"/>
      </bottom>
      <diagonal/>
    </border>
    <border>
      <left style="thin">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theme="1"/>
      </right>
      <top/>
      <bottom style="thin">
        <color theme="1"/>
      </bottom>
      <diagonal/>
    </border>
    <border>
      <left style="thin">
        <color theme="1"/>
      </left>
      <right style="thick">
        <color theme="1"/>
      </right>
      <top/>
      <bottom style="thin">
        <color theme="1"/>
      </bottom>
      <diagonal/>
    </border>
    <border>
      <left/>
      <right style="thin">
        <color theme="1"/>
      </right>
      <top style="thin">
        <color theme="1"/>
      </top>
      <bottom style="thick">
        <color theme="1"/>
      </bottom>
      <diagonal/>
    </border>
    <border>
      <left style="thick">
        <color theme="1"/>
      </left>
      <right style="thin">
        <color theme="1"/>
      </right>
      <top style="thin">
        <color theme="1"/>
      </top>
      <bottom/>
      <diagonal/>
    </border>
    <border>
      <left style="thick">
        <color theme="1"/>
      </left>
      <right style="thick">
        <color theme="1"/>
      </right>
      <top style="thick">
        <color theme="1"/>
      </top>
      <bottom/>
      <diagonal/>
    </border>
    <border>
      <left style="thin">
        <color theme="1"/>
      </left>
      <right style="thick">
        <color theme="1"/>
      </right>
      <top style="thin">
        <color theme="1"/>
      </top>
      <bottom/>
      <diagonal/>
    </border>
    <border>
      <left style="thick">
        <color theme="1"/>
      </left>
      <right style="thick">
        <color theme="1"/>
      </right>
      <top/>
      <bottom style="thick">
        <color theme="1"/>
      </bottom>
      <diagonal/>
    </border>
    <border>
      <left/>
      <right style="thick">
        <color theme="1"/>
      </right>
      <top style="thick">
        <color theme="1"/>
      </top>
      <bottom style="thick">
        <color theme="1"/>
      </bottom>
      <diagonal/>
    </border>
    <border>
      <left/>
      <right style="thick">
        <color theme="1"/>
      </right>
      <top/>
      <bottom style="thin">
        <color theme="1"/>
      </bottom>
      <diagonal/>
    </border>
    <border>
      <left/>
      <right style="thick">
        <color theme="1"/>
      </right>
      <top style="thin">
        <color theme="1"/>
      </top>
      <bottom style="thin">
        <color theme="1"/>
      </bottom>
      <diagonal/>
    </border>
    <border>
      <left/>
      <right style="thick">
        <color theme="1"/>
      </right>
      <top style="thin">
        <color theme="1"/>
      </top>
      <bottom style="thick">
        <color theme="1"/>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n">
        <color theme="1"/>
      </bottom>
      <diagonal/>
    </border>
    <border>
      <left style="thick">
        <color theme="1"/>
      </left>
      <right style="thick">
        <color theme="1"/>
      </right>
      <top style="thin">
        <color theme="1"/>
      </top>
      <bottom style="thick">
        <color theme="1"/>
      </bottom>
      <diagonal/>
    </border>
    <border>
      <left style="thick">
        <color theme="1"/>
      </left>
      <right style="thick">
        <color theme="1"/>
      </right>
      <top/>
      <bottom style="thin">
        <color theme="1"/>
      </bottom>
      <diagonal/>
    </border>
    <border>
      <left style="thick">
        <color theme="1"/>
      </left>
      <right style="thick">
        <color theme="1"/>
      </right>
      <top style="thin">
        <color theme="1"/>
      </top>
      <bottom/>
      <diagonal/>
    </border>
    <border>
      <left style="thick">
        <color theme="1"/>
      </left>
      <right/>
      <top style="thick">
        <color theme="1"/>
      </top>
      <bottom style="thin">
        <color theme="1"/>
      </bottom>
      <diagonal/>
    </border>
    <border>
      <left style="thick">
        <color theme="1"/>
      </left>
      <right/>
      <top style="thin">
        <color theme="1"/>
      </top>
      <bottom style="thin">
        <color theme="1"/>
      </bottom>
      <diagonal/>
    </border>
    <border>
      <left style="thick">
        <color theme="1"/>
      </left>
      <right/>
      <top style="thin">
        <color theme="1"/>
      </top>
      <bottom style="thick">
        <color theme="1"/>
      </bottom>
      <diagonal/>
    </border>
    <border>
      <left style="thick">
        <color theme="1"/>
      </left>
      <right/>
      <top/>
      <bottom style="thin">
        <color theme="1"/>
      </bottom>
      <diagonal/>
    </border>
    <border>
      <left style="thin">
        <color theme="1"/>
      </left>
      <right style="thin">
        <color theme="1"/>
      </right>
      <top style="thick">
        <color theme="1"/>
      </top>
      <bottom/>
      <diagonal/>
    </border>
    <border>
      <left style="thick">
        <color theme="1"/>
      </left>
      <right style="thin">
        <color theme="1"/>
      </right>
      <top/>
      <bottom/>
      <diagonal/>
    </border>
    <border>
      <left style="thick">
        <color theme="1"/>
      </left>
      <right style="thin">
        <color theme="1"/>
      </right>
      <top/>
      <bottom style="thick">
        <color theme="1"/>
      </bottom>
      <diagonal/>
    </border>
    <border>
      <left style="thin">
        <color theme="1"/>
      </left>
      <right style="thin">
        <color theme="1"/>
      </right>
      <top/>
      <bottom style="thick">
        <color theme="1"/>
      </bottom>
      <diagonal/>
    </border>
    <border>
      <left/>
      <right/>
      <top style="thick">
        <color theme="1"/>
      </top>
      <bottom style="thin">
        <color theme="1"/>
      </bottom>
      <diagonal/>
    </border>
    <border>
      <left/>
      <right style="thick">
        <color theme="1"/>
      </right>
      <top style="thick">
        <color theme="1"/>
      </top>
      <bottom style="thin">
        <color theme="1"/>
      </bottom>
      <diagonal/>
    </border>
    <border>
      <left style="thick">
        <color theme="1"/>
      </left>
      <right/>
      <top style="thin">
        <color theme="1"/>
      </top>
      <bottom/>
      <diagonal/>
    </border>
    <border>
      <left/>
      <right style="thick">
        <color theme="1"/>
      </right>
      <top style="thin">
        <color theme="1"/>
      </top>
      <bottom/>
      <diagonal/>
    </border>
    <border>
      <left style="thick">
        <color theme="1"/>
      </left>
      <right/>
      <top/>
      <bottom/>
      <diagonal/>
    </border>
    <border>
      <left/>
      <right style="thick">
        <color theme="1"/>
      </right>
      <top/>
      <bottom/>
      <diagonal/>
    </border>
    <border>
      <left style="thick">
        <color theme="1"/>
      </left>
      <right style="thin">
        <color theme="1"/>
      </right>
      <top style="thick">
        <color theme="1"/>
      </top>
      <bottom/>
      <diagonal/>
    </border>
    <border>
      <left/>
      <right style="thin">
        <color theme="1"/>
      </right>
      <top/>
      <bottom/>
      <diagonal/>
    </border>
    <border>
      <left style="thin">
        <color theme="1"/>
      </left>
      <right/>
      <top/>
      <bottom/>
      <diagonal/>
    </border>
    <border>
      <left style="thin">
        <color theme="1"/>
      </left>
      <right/>
      <top style="thick">
        <color theme="1"/>
      </top>
      <bottom/>
      <diagonal/>
    </border>
    <border>
      <left/>
      <right/>
      <top style="thick">
        <color theme="1"/>
      </top>
      <bottom/>
      <diagonal/>
    </border>
    <border>
      <left/>
      <right style="thick">
        <color theme="1"/>
      </right>
      <top style="thick">
        <color theme="1"/>
      </top>
      <bottom/>
      <diagonal/>
    </border>
    <border>
      <left style="thin">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1"/>
      </left>
      <right/>
      <top/>
      <bottom style="thin">
        <color theme="1"/>
      </bottom>
      <diagonal/>
    </border>
    <border>
      <left style="thin">
        <color theme="1"/>
      </left>
      <right/>
      <top style="thin">
        <color theme="1"/>
      </top>
      <bottom style="thick">
        <color theme="1"/>
      </bottom>
      <diagonal/>
    </border>
    <border>
      <left/>
      <right/>
      <top style="thin">
        <color theme="1"/>
      </top>
      <bottom style="thick">
        <color theme="1"/>
      </bottom>
      <diagonal/>
    </border>
    <border>
      <left style="thin">
        <color theme="1"/>
      </left>
      <right/>
      <top style="thick">
        <color theme="1"/>
      </top>
      <bottom style="thin">
        <color theme="1"/>
      </bottom>
      <diagonal/>
    </border>
    <border>
      <left style="thick">
        <color theme="1"/>
      </left>
      <right/>
      <top style="thick">
        <color theme="1"/>
      </top>
      <bottom/>
      <diagonal/>
    </border>
    <border>
      <left style="thick">
        <color theme="1"/>
      </left>
      <right/>
      <top style="thick">
        <color theme="1"/>
      </top>
      <bottom style="thick">
        <color theme="1"/>
      </bottom>
      <diagonal/>
    </border>
    <border>
      <left/>
      <right/>
      <top style="thick">
        <color theme="1"/>
      </top>
      <bottom style="thick">
        <color theme="1"/>
      </bottom>
      <diagonal/>
    </border>
    <border>
      <left style="thin">
        <color theme="1"/>
      </left>
      <right/>
      <top style="thin">
        <color theme="1"/>
      </top>
      <bottom/>
      <diagonal/>
    </border>
    <border>
      <left/>
      <right style="thin">
        <color theme="1"/>
      </right>
      <top style="thin">
        <color theme="1"/>
      </top>
      <bottom/>
      <diagonal/>
    </border>
    <border>
      <left style="thick">
        <color theme="1"/>
      </left>
      <right/>
      <top/>
      <bottom style="thick">
        <color theme="1"/>
      </bottom>
      <diagonal/>
    </border>
    <border>
      <left style="thin">
        <color theme="1"/>
      </left>
      <right/>
      <top/>
      <bottom style="thick">
        <color indexed="64"/>
      </bottom>
      <diagonal/>
    </border>
    <border>
      <left/>
      <right/>
      <top/>
      <bottom style="thick">
        <color indexed="64"/>
      </bottom>
      <diagonal/>
    </border>
    <border>
      <left/>
      <right style="thick">
        <color theme="1"/>
      </right>
      <top/>
      <bottom style="thick">
        <color indexed="64"/>
      </bottom>
      <diagonal/>
    </border>
    <border>
      <left style="thick">
        <color theme="1"/>
      </left>
      <right/>
      <top/>
      <bottom style="thick">
        <color indexed="64"/>
      </bottom>
      <diagonal/>
    </border>
    <border>
      <left style="thick">
        <color theme="1"/>
      </left>
      <right style="thick">
        <color indexed="64"/>
      </right>
      <top style="thin">
        <color theme="1"/>
      </top>
      <bottom style="thin">
        <color theme="1"/>
      </bottom>
      <diagonal/>
    </border>
    <border>
      <left style="thick">
        <color theme="1"/>
      </left>
      <right style="thick">
        <color indexed="64"/>
      </right>
      <top style="thick">
        <color theme="1"/>
      </top>
      <bottom style="thin">
        <color theme="1"/>
      </bottom>
      <diagonal/>
    </border>
    <border>
      <left style="thick">
        <color theme="1"/>
      </left>
      <right style="thick">
        <color indexed="64"/>
      </right>
      <top style="thin">
        <color theme="1"/>
      </top>
      <bottom style="thick">
        <color theme="1"/>
      </bottom>
      <diagonal/>
    </border>
    <border>
      <left style="thick">
        <color theme="1"/>
      </left>
      <right style="thick">
        <color indexed="64"/>
      </right>
      <top/>
      <bottom style="thin">
        <color theme="1"/>
      </bottom>
      <diagonal/>
    </border>
    <border>
      <left style="thick">
        <color indexed="64"/>
      </left>
      <right style="thin">
        <color indexed="64"/>
      </right>
      <top style="thin">
        <color indexed="64"/>
      </top>
      <bottom style="thick">
        <color indexed="64"/>
      </bottom>
      <diagonal/>
    </border>
    <border>
      <left style="thick">
        <color indexed="64"/>
      </left>
      <right style="thin">
        <color theme="1"/>
      </right>
      <top style="thin">
        <color theme="1"/>
      </top>
      <bottom style="thick">
        <color indexed="64"/>
      </bottom>
      <diagonal/>
    </border>
    <border>
      <left style="thick">
        <color indexed="64"/>
      </left>
      <right style="thin">
        <color theme="1"/>
      </right>
      <top/>
      <bottom/>
      <diagonal/>
    </border>
    <border>
      <left style="thick">
        <color indexed="64"/>
      </left>
      <right style="thin">
        <color theme="1"/>
      </right>
      <top/>
      <bottom style="thick">
        <color indexed="64"/>
      </bottom>
      <diagonal/>
    </border>
    <border>
      <left style="thick">
        <color indexed="64"/>
      </left>
      <right style="thin">
        <color theme="1"/>
      </right>
      <top style="thick">
        <color indexed="64"/>
      </top>
      <bottom style="thin">
        <color theme="1"/>
      </bottom>
      <diagonal/>
    </border>
    <border>
      <left style="thin">
        <color theme="1"/>
      </left>
      <right style="thin">
        <color theme="1"/>
      </right>
      <top style="thick">
        <color indexed="64"/>
      </top>
      <bottom style="thin">
        <color theme="1"/>
      </bottom>
      <diagonal/>
    </border>
    <border>
      <left style="thin">
        <color theme="1"/>
      </left>
      <right style="thick">
        <color indexed="64"/>
      </right>
      <top style="thick">
        <color indexed="64"/>
      </top>
      <bottom style="thin">
        <color theme="1"/>
      </bottom>
      <diagonal/>
    </border>
    <border>
      <left style="thick">
        <color indexed="64"/>
      </left>
      <right style="thin">
        <color theme="1"/>
      </right>
      <top style="thin">
        <color theme="1"/>
      </top>
      <bottom style="thin">
        <color theme="1"/>
      </bottom>
      <diagonal/>
    </border>
    <border>
      <left style="thin">
        <color theme="1"/>
      </left>
      <right style="thick">
        <color indexed="64"/>
      </right>
      <top style="thin">
        <color theme="1"/>
      </top>
      <bottom style="thin">
        <color theme="1"/>
      </bottom>
      <diagonal/>
    </border>
    <border>
      <left style="thin">
        <color theme="1"/>
      </left>
      <right style="thin">
        <color theme="1"/>
      </right>
      <top style="thin">
        <color theme="1"/>
      </top>
      <bottom style="thick">
        <color indexed="64"/>
      </bottom>
      <diagonal/>
    </border>
    <border>
      <left style="thin">
        <color theme="1"/>
      </left>
      <right style="thick">
        <color indexed="64"/>
      </right>
      <top style="thin">
        <color theme="1"/>
      </top>
      <bottom style="thick">
        <color indexed="64"/>
      </bottom>
      <diagonal/>
    </border>
    <border>
      <left style="thick">
        <color theme="1"/>
      </left>
      <right style="thin">
        <color theme="1"/>
      </right>
      <top style="thick">
        <color indexed="64"/>
      </top>
      <bottom/>
      <diagonal/>
    </border>
    <border>
      <left style="thin">
        <color theme="1"/>
      </left>
      <right style="thin">
        <color theme="1"/>
      </right>
      <top style="thick">
        <color indexed="64"/>
      </top>
      <bottom/>
      <diagonal/>
    </border>
    <border>
      <left style="thick">
        <color theme="1"/>
      </left>
      <right style="thin">
        <color theme="1"/>
      </right>
      <top/>
      <bottom style="thick">
        <color indexed="64"/>
      </bottom>
      <diagonal/>
    </border>
    <border>
      <left style="thin">
        <color theme="1"/>
      </left>
      <right style="thin">
        <color theme="1"/>
      </right>
      <top/>
      <bottom style="thick">
        <color indexed="64"/>
      </bottom>
      <diagonal/>
    </border>
    <border>
      <left style="thick">
        <color theme="1"/>
      </left>
      <right style="thin">
        <color theme="1"/>
      </right>
      <top style="thin">
        <color theme="1"/>
      </top>
      <bottom style="thick">
        <color indexed="64"/>
      </bottom>
      <diagonal/>
    </border>
    <border>
      <left style="thin">
        <color theme="1"/>
      </left>
      <right style="thick">
        <color theme="1"/>
      </right>
      <top style="thin">
        <color theme="1"/>
      </top>
      <bottom style="thick">
        <color indexed="64"/>
      </bottom>
      <diagonal/>
    </border>
    <border>
      <left style="thick">
        <color indexed="64"/>
      </left>
      <right style="thick">
        <color theme="1"/>
      </right>
      <top/>
      <bottom/>
      <diagonal/>
    </border>
    <border>
      <left style="thick">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ck">
        <color theme="1"/>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ck">
        <color indexed="64"/>
      </right>
      <top style="thin">
        <color theme="1"/>
      </top>
      <bottom style="thin">
        <color theme="1"/>
      </bottom>
      <diagonal/>
    </border>
    <border>
      <left style="thin">
        <color indexed="64"/>
      </left>
      <right style="thin">
        <color theme="1"/>
      </right>
      <top style="thin">
        <color theme="1"/>
      </top>
      <bottom/>
      <diagonal/>
    </border>
    <border>
      <left style="thin">
        <color indexed="64"/>
      </left>
      <right/>
      <top/>
      <bottom style="thick">
        <color theme="1"/>
      </bottom>
      <diagonal/>
    </border>
    <border>
      <left style="thick">
        <color theme="1"/>
      </left>
      <right style="thick">
        <color indexed="64"/>
      </right>
      <top style="thin">
        <color theme="1"/>
      </top>
      <bottom style="thin">
        <color indexed="64"/>
      </bottom>
      <diagonal/>
    </border>
    <border>
      <left style="thick">
        <color indexed="64"/>
      </left>
      <right style="thick">
        <color indexed="64"/>
      </right>
      <top/>
      <bottom style="thick">
        <color indexed="64"/>
      </bottom>
      <diagonal/>
    </border>
    <border>
      <left style="thin">
        <color indexed="64"/>
      </left>
      <right style="thin">
        <color theme="1"/>
      </right>
      <top style="thin">
        <color theme="1"/>
      </top>
      <bottom style="thick">
        <color theme="1"/>
      </bottom>
      <diagonal/>
    </border>
    <border>
      <left style="thin">
        <color theme="1"/>
      </left>
      <right style="thin">
        <color theme="1"/>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theme="1"/>
      </right>
      <top style="thin">
        <color theme="1"/>
      </top>
      <bottom style="thin">
        <color theme="1"/>
      </bottom>
      <diagonal/>
    </border>
    <border>
      <left style="thin">
        <color theme="1"/>
      </left>
      <right style="thick">
        <color rgb="FF000000"/>
      </right>
      <top style="thin">
        <color theme="1"/>
      </top>
      <bottom style="thin">
        <color theme="1"/>
      </bottom>
      <diagonal/>
    </border>
    <border>
      <left style="thick">
        <color rgb="FF000000"/>
      </left>
      <right style="thick">
        <color theme="1"/>
      </right>
      <top style="thin">
        <color theme="1"/>
      </top>
      <bottom style="thick">
        <color rgb="FF000000"/>
      </bottom>
      <diagonal/>
    </border>
    <border>
      <left style="thick">
        <color theme="1"/>
      </left>
      <right/>
      <top style="thin">
        <color theme="1"/>
      </top>
      <bottom style="thick">
        <color rgb="FF000000"/>
      </bottom>
      <diagonal/>
    </border>
    <border>
      <left/>
      <right/>
      <top style="thin">
        <color theme="1"/>
      </top>
      <bottom style="thick">
        <color rgb="FF000000"/>
      </bottom>
      <diagonal/>
    </border>
    <border>
      <left/>
      <right style="thin">
        <color theme="1"/>
      </right>
      <top style="thin">
        <color theme="1"/>
      </top>
      <bottom style="thick">
        <color rgb="FF000000"/>
      </bottom>
      <diagonal/>
    </border>
    <border>
      <left style="thin">
        <color theme="1"/>
      </left>
      <right style="thin">
        <color theme="1"/>
      </right>
      <top style="thin">
        <color theme="1"/>
      </top>
      <bottom style="thick">
        <color rgb="FF000000"/>
      </bottom>
      <diagonal/>
    </border>
    <border>
      <left style="thin">
        <color theme="1"/>
      </left>
      <right style="thick">
        <color rgb="FF000000"/>
      </right>
      <top style="thin">
        <color theme="1"/>
      </top>
      <bottom style="thick">
        <color rgb="FF000000"/>
      </bottom>
      <diagonal/>
    </border>
    <border>
      <left style="thick">
        <color theme="1"/>
      </left>
      <right style="thick">
        <color theme="1"/>
      </right>
      <top style="thick">
        <color theme="1"/>
      </top>
      <bottom style="thin">
        <color indexed="64"/>
      </bottom>
      <diagonal/>
    </border>
    <border>
      <left style="thick">
        <color rgb="FF000000"/>
      </left>
      <right style="thick">
        <color theme="1"/>
      </right>
      <top/>
      <bottom style="thin">
        <color theme="1"/>
      </bottom>
      <diagonal/>
    </border>
    <border>
      <left style="thin">
        <color theme="1"/>
      </left>
      <right style="thick">
        <color rgb="FF000000"/>
      </right>
      <top/>
      <bottom style="thin">
        <color theme="1"/>
      </bottom>
      <diagonal/>
    </border>
    <border>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n">
        <color theme="1"/>
      </left>
      <right style="thick">
        <color theme="1"/>
      </right>
      <top style="thick">
        <color theme="1"/>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right/>
      <top style="thick">
        <color indexed="64"/>
      </top>
      <bottom/>
      <diagonal/>
    </border>
    <border>
      <left/>
      <right style="thin">
        <color theme="1"/>
      </right>
      <top/>
      <bottom style="thick">
        <color indexed="64"/>
      </bottom>
      <diagonal/>
    </border>
    <border>
      <left style="thick">
        <color theme="1"/>
      </left>
      <right style="thin">
        <color theme="1"/>
      </right>
      <top style="thin">
        <color indexed="64"/>
      </top>
      <bottom/>
      <diagonal/>
    </border>
    <border>
      <left style="thin">
        <color theme="1"/>
      </left>
      <right style="thin">
        <color theme="1"/>
      </right>
      <top style="thick">
        <color rgb="FF000000"/>
      </top>
      <bottom/>
      <diagonal/>
    </border>
    <border>
      <left style="thin">
        <color theme="1"/>
      </left>
      <right style="thick">
        <color theme="1"/>
      </right>
      <top style="thick">
        <color rgb="FF000000"/>
      </top>
      <bottom/>
      <diagonal/>
    </border>
    <border>
      <left style="thin">
        <color theme="1"/>
      </left>
      <right style="thick">
        <color theme="1"/>
      </right>
      <top/>
      <bottom/>
      <diagonal/>
    </border>
    <border>
      <left style="thick">
        <color theme="1"/>
      </left>
      <right style="thin">
        <color theme="1"/>
      </right>
      <top style="thick">
        <color theme="1"/>
      </top>
      <bottom style="thin">
        <color indexed="64"/>
      </bottom>
      <diagonal/>
    </border>
    <border>
      <left style="thick">
        <color theme="1"/>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theme="1"/>
      </right>
      <top/>
      <bottom style="thick">
        <color theme="1"/>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ck">
        <color indexed="64"/>
      </left>
      <right style="thin">
        <color theme="1"/>
      </right>
      <top/>
      <bottom style="thin">
        <color indexed="64"/>
      </bottom>
      <diagonal/>
    </border>
    <border>
      <left style="thick">
        <color indexed="64"/>
      </left>
      <right style="thin">
        <color theme="1"/>
      </right>
      <top style="thin">
        <color indexed="64"/>
      </top>
      <bottom style="thin">
        <color indexed="64"/>
      </bottom>
      <diagonal/>
    </border>
    <border>
      <left style="thick">
        <color theme="1"/>
      </left>
      <right/>
      <top style="thin">
        <color indexed="64"/>
      </top>
      <bottom style="thin">
        <color indexed="64"/>
      </bottom>
      <diagonal/>
    </border>
    <border>
      <left style="thin">
        <color theme="1"/>
      </left>
      <right/>
      <top style="thick">
        <color indexed="64"/>
      </top>
      <bottom/>
      <diagonal/>
    </border>
    <border>
      <left/>
      <right style="thin">
        <color theme="1"/>
      </right>
      <top style="thick">
        <color indexed="64"/>
      </top>
      <bottom/>
      <diagonal/>
    </border>
    <border>
      <left style="thick">
        <color indexed="64"/>
      </left>
      <right style="thick">
        <color theme="1"/>
      </right>
      <top style="thick">
        <color indexed="64"/>
      </top>
      <bottom style="thick">
        <color theme="1"/>
      </bottom>
      <diagonal/>
    </border>
    <border>
      <left style="thick">
        <color theme="1"/>
      </left>
      <right style="thick">
        <color theme="1"/>
      </right>
      <top style="thick">
        <color indexed="64"/>
      </top>
      <bottom style="thick">
        <color theme="1"/>
      </bottom>
      <diagonal/>
    </border>
    <border>
      <left style="thick">
        <color theme="1"/>
      </left>
      <right style="thick">
        <color indexed="64"/>
      </right>
      <top style="thick">
        <color indexed="64"/>
      </top>
      <bottom style="thick">
        <color theme="1"/>
      </bottom>
      <diagonal/>
    </border>
    <border>
      <left style="thick">
        <color indexed="64"/>
      </left>
      <right style="thick">
        <color theme="1"/>
      </right>
      <top style="thick">
        <color theme="1"/>
      </top>
      <bottom style="thick">
        <color theme="1"/>
      </bottom>
      <diagonal/>
    </border>
    <border>
      <left style="thick">
        <color theme="1"/>
      </left>
      <right style="thick">
        <color indexed="64"/>
      </right>
      <top style="thick">
        <color theme="1"/>
      </top>
      <bottom style="thick">
        <color theme="1"/>
      </bottom>
      <diagonal/>
    </border>
    <border>
      <left style="thin">
        <color theme="1"/>
      </left>
      <right style="thick">
        <color indexed="64"/>
      </right>
      <top/>
      <bottom style="thin">
        <color theme="1"/>
      </bottom>
      <diagonal/>
    </border>
    <border>
      <left style="thin">
        <color theme="1"/>
      </left>
      <right style="thick">
        <color indexed="64"/>
      </right>
      <top style="thin">
        <color theme="1"/>
      </top>
      <bottom style="thick">
        <color theme="1"/>
      </bottom>
      <diagonal/>
    </border>
    <border>
      <left style="thick">
        <color theme="1"/>
      </left>
      <right style="thick">
        <color indexed="64"/>
      </right>
      <top style="thick">
        <color theme="1"/>
      </top>
      <bottom style="thin">
        <color indexed="64"/>
      </bottom>
      <diagonal/>
    </border>
    <border>
      <left style="thick">
        <color theme="1"/>
      </left>
      <right style="thick">
        <color indexed="64"/>
      </right>
      <top style="thin">
        <color indexed="64"/>
      </top>
      <bottom style="thin">
        <color indexed="64"/>
      </bottom>
      <diagonal/>
    </border>
    <border>
      <left/>
      <right style="thick">
        <color indexed="64"/>
      </right>
      <top/>
      <bottom style="thick">
        <color theme="1"/>
      </bottom>
      <diagonal/>
    </border>
    <border>
      <left style="thick">
        <color theme="1"/>
      </left>
      <right style="thick">
        <color indexed="64"/>
      </right>
      <top/>
      <bottom/>
      <diagonal/>
    </border>
    <border>
      <left style="thick">
        <color theme="1"/>
      </left>
      <right style="thick">
        <color indexed="64"/>
      </right>
      <top/>
      <bottom style="thick">
        <color theme="1"/>
      </bottom>
      <diagonal/>
    </border>
    <border>
      <left style="thick">
        <color theme="1"/>
      </left>
      <right style="thick">
        <color indexed="64"/>
      </right>
      <top style="thin">
        <color theme="1"/>
      </top>
      <bottom/>
      <diagonal/>
    </border>
    <border>
      <left style="thin">
        <color theme="1"/>
      </left>
      <right style="thick">
        <color indexed="64"/>
      </right>
      <top style="thick">
        <color theme="1"/>
      </top>
      <bottom/>
      <diagonal/>
    </border>
    <border>
      <left style="thin">
        <color theme="1"/>
      </left>
      <right style="thick">
        <color indexed="64"/>
      </right>
      <top/>
      <bottom/>
      <diagonal/>
    </border>
    <border>
      <left style="thin">
        <color theme="1"/>
      </left>
      <right style="thick">
        <color indexed="64"/>
      </right>
      <top style="thin">
        <color theme="1"/>
      </top>
      <bottom/>
      <diagonal/>
    </border>
    <border>
      <left style="thick">
        <color indexed="64"/>
      </left>
      <right style="thick">
        <color theme="1"/>
      </right>
      <top style="thick">
        <color theme="1"/>
      </top>
      <bottom style="thick">
        <color indexed="64"/>
      </bottom>
      <diagonal/>
    </border>
    <border>
      <left style="thick">
        <color theme="1"/>
      </left>
      <right style="thick">
        <color theme="1"/>
      </right>
      <top style="thin">
        <color theme="1"/>
      </top>
      <bottom style="thick">
        <color indexed="64"/>
      </bottom>
      <diagonal/>
    </border>
    <border>
      <left style="thick">
        <color theme="1"/>
      </left>
      <right style="thick">
        <color indexed="64"/>
      </right>
      <top/>
      <bottom style="thick">
        <color indexed="64"/>
      </bottom>
      <diagonal/>
    </border>
    <border>
      <left/>
      <right style="thick">
        <color indexed="64"/>
      </right>
      <top style="thin">
        <color theme="1"/>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ck">
        <color indexed="64"/>
      </bottom>
      <diagonal/>
    </border>
    <border>
      <left/>
      <right style="thick">
        <color indexed="64"/>
      </right>
      <top/>
      <bottom style="thin">
        <color indexed="64"/>
      </bottom>
      <diagonal/>
    </border>
    <border>
      <left/>
      <right style="thick">
        <color indexed="64"/>
      </right>
      <top/>
      <bottom style="thin">
        <color theme="1"/>
      </bottom>
      <diagonal/>
    </border>
    <border>
      <left/>
      <right style="thick">
        <color indexed="64"/>
      </right>
      <top style="thin">
        <color theme="1"/>
      </top>
      <bottom style="thin">
        <color theme="1"/>
      </bottom>
      <diagonal/>
    </border>
    <border>
      <left style="thick">
        <color indexed="64"/>
      </left>
      <right style="thick">
        <color indexed="64"/>
      </right>
      <top style="thin">
        <color theme="1"/>
      </top>
      <bottom/>
      <diagonal/>
    </border>
    <border>
      <left style="thick">
        <color indexed="64"/>
      </left>
      <right style="thick">
        <color indexed="64"/>
      </right>
      <top/>
      <bottom/>
      <diagonal/>
    </border>
    <border>
      <left style="thick">
        <color indexed="64"/>
      </left>
      <right/>
      <top style="thick">
        <color theme="1"/>
      </top>
      <bottom style="thick">
        <color theme="1"/>
      </bottom>
      <diagonal/>
    </border>
    <border>
      <left style="thick">
        <color indexed="64"/>
      </left>
      <right style="thick">
        <color indexed="64"/>
      </right>
      <top style="thin">
        <color theme="1"/>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theme="1"/>
      </left>
      <right style="thick">
        <color indexed="64"/>
      </right>
      <top style="thin">
        <color theme="1"/>
      </top>
      <bottom style="thick">
        <color indexed="64"/>
      </bottom>
      <diagonal/>
    </border>
    <border>
      <left/>
      <right style="thick">
        <color indexed="64"/>
      </right>
      <top style="thin">
        <color theme="1"/>
      </top>
      <bottom style="thick">
        <color indexed="64"/>
      </bottom>
      <diagonal/>
    </border>
    <border>
      <left style="thick">
        <color indexed="64"/>
      </left>
      <right style="thick">
        <color theme="1"/>
      </right>
      <top style="thick">
        <color theme="1"/>
      </top>
      <bottom/>
      <diagonal/>
    </border>
    <border>
      <left style="thick">
        <color theme="1"/>
      </left>
      <right style="thick">
        <color indexed="64"/>
      </right>
      <top style="thick">
        <color theme="1"/>
      </top>
      <bottom/>
      <diagonal/>
    </border>
    <border>
      <left style="thick">
        <color indexed="64"/>
      </left>
      <right style="thick">
        <color theme="1"/>
      </right>
      <top/>
      <bottom style="thick">
        <color theme="1"/>
      </bottom>
      <diagonal/>
    </border>
    <border>
      <left style="thick">
        <color theme="1"/>
      </left>
      <right style="thick">
        <color indexed="64"/>
      </right>
      <top style="thick">
        <color indexed="64"/>
      </top>
      <bottom/>
      <diagonal/>
    </border>
    <border>
      <left style="thick">
        <color theme="1"/>
      </left>
      <right style="thick">
        <color indexed="64"/>
      </right>
      <top/>
      <bottom style="thin">
        <color indexed="64"/>
      </bottom>
      <diagonal/>
    </border>
    <border>
      <left style="thin">
        <color theme="1"/>
      </left>
      <right style="thick">
        <color indexed="64"/>
      </right>
      <top/>
      <bottom style="thick">
        <color indexed="64"/>
      </bottom>
      <diagonal/>
    </border>
    <border>
      <left style="thin">
        <color theme="1"/>
      </left>
      <right style="thick">
        <color indexed="64"/>
      </right>
      <top style="thick">
        <color theme="1"/>
      </top>
      <bottom style="thin">
        <color theme="1"/>
      </bottom>
      <diagonal/>
    </border>
    <border>
      <left/>
      <right style="thick">
        <color indexed="64"/>
      </right>
      <top style="thick">
        <color theme="1"/>
      </top>
      <bottom style="thin">
        <color indexed="64"/>
      </bottom>
      <diagonal/>
    </border>
    <border>
      <left style="thick">
        <color theme="1"/>
      </left>
      <right style="thick">
        <color indexed="64"/>
      </right>
      <top style="thin">
        <color theme="1"/>
      </top>
      <bottom style="thick">
        <color rgb="FF000000"/>
      </bottom>
      <diagonal/>
    </border>
    <border>
      <left style="thick">
        <color theme="1"/>
      </left>
      <right style="thick">
        <color indexed="64"/>
      </right>
      <top style="thin">
        <color indexed="64"/>
      </top>
      <bottom/>
      <diagonal/>
    </border>
    <border>
      <left style="thick">
        <color theme="1"/>
      </left>
      <right style="thick">
        <color theme="1"/>
      </right>
      <top style="thick">
        <color indexed="64"/>
      </top>
      <bottom style="thin">
        <color theme="1"/>
      </bottom>
      <diagonal/>
    </border>
    <border>
      <left/>
      <right style="thick">
        <color indexed="64"/>
      </right>
      <top style="thin">
        <color theme="1"/>
      </top>
      <bottom style="thick">
        <color theme="1"/>
      </bottom>
      <diagonal/>
    </border>
    <border>
      <left style="thin">
        <color theme="1"/>
      </left>
      <right style="thick">
        <color theme="1"/>
      </right>
      <top style="thick">
        <color theme="1"/>
      </top>
      <bottom/>
      <diagonal/>
    </border>
    <border>
      <left style="thick">
        <color theme="1"/>
      </left>
      <right style="thick">
        <color theme="1"/>
      </right>
      <top style="thick">
        <color theme="1"/>
      </top>
      <bottom style="medium">
        <color rgb="FF000000"/>
      </bottom>
      <diagonal/>
    </border>
    <border>
      <left style="thick">
        <color theme="1"/>
      </left>
      <right style="thick">
        <color theme="1"/>
      </right>
      <top/>
      <bottom/>
      <diagonal/>
    </border>
    <border>
      <left style="thick">
        <color theme="1"/>
      </left>
      <right/>
      <top style="thick">
        <color indexed="64"/>
      </top>
      <bottom/>
      <diagonal/>
    </border>
    <border>
      <left/>
      <right/>
      <top style="thick">
        <color theme="1"/>
      </top>
      <bottom style="thin">
        <color indexed="64"/>
      </bottom>
      <diagonal/>
    </border>
    <border>
      <left style="thick">
        <color theme="1"/>
      </left>
      <right style="thick">
        <color theme="1"/>
      </right>
      <top style="thin">
        <color indexed="64"/>
      </top>
      <bottom style="medium">
        <color indexed="64"/>
      </bottom>
      <diagonal/>
    </border>
    <border>
      <left style="thick">
        <color indexed="64"/>
      </left>
      <right style="thin">
        <color theme="1"/>
      </right>
      <top style="thick">
        <color indexed="64"/>
      </top>
      <bottom/>
      <diagonal/>
    </border>
    <border>
      <left style="thick">
        <color indexed="64"/>
      </left>
      <right style="thin">
        <color theme="1"/>
      </right>
      <top/>
      <bottom style="thin">
        <color theme="1"/>
      </bottom>
      <diagonal/>
    </border>
    <border>
      <left style="thick">
        <color indexed="64"/>
      </left>
      <right/>
      <top style="thin">
        <color theme="1"/>
      </top>
      <bottom/>
      <diagonal/>
    </border>
    <border>
      <left style="thick">
        <color indexed="64"/>
      </left>
      <right/>
      <top/>
      <bottom/>
      <diagonal/>
    </border>
    <border>
      <left style="thick">
        <color indexed="64"/>
      </left>
      <right/>
      <top/>
      <bottom style="thick">
        <color indexed="64"/>
      </bottom>
      <diagonal/>
    </border>
    <border>
      <left style="thick">
        <color indexed="64"/>
      </left>
      <right/>
      <top/>
      <bottom style="thin">
        <color theme="1"/>
      </bottom>
      <diagonal/>
    </border>
    <border>
      <left style="thick">
        <color theme="1"/>
      </left>
      <right style="thin">
        <color theme="1"/>
      </right>
      <top/>
      <bottom style="thin">
        <color indexed="64"/>
      </bottom>
      <diagonal/>
    </border>
    <border>
      <left/>
      <right style="thin">
        <color theme="1"/>
      </right>
      <top style="thin">
        <color indexed="64"/>
      </top>
      <bottom/>
      <diagonal/>
    </border>
    <border>
      <left style="thick">
        <color theme="1"/>
      </left>
      <right/>
      <top style="thick">
        <color theme="1"/>
      </top>
      <bottom style="medium">
        <color rgb="FF000000"/>
      </bottom>
      <diagonal/>
    </border>
    <border>
      <left/>
      <right style="thick">
        <color theme="1"/>
      </right>
      <top style="thick">
        <color theme="1"/>
      </top>
      <bottom style="medium">
        <color rgb="FF000000"/>
      </bottom>
      <diagonal/>
    </border>
    <border>
      <left/>
      <right style="thick">
        <color theme="1"/>
      </right>
      <top style="thick">
        <color indexed="64"/>
      </top>
      <bottom/>
      <diagonal/>
    </border>
    <border>
      <left/>
      <right style="thin">
        <color indexed="64"/>
      </right>
      <top style="thin">
        <color theme="1"/>
      </top>
      <bottom/>
      <diagonal/>
    </border>
    <border>
      <left style="thick">
        <color indexed="64"/>
      </left>
      <right/>
      <top/>
      <bottom style="thick">
        <color theme="1"/>
      </bottom>
      <diagonal/>
    </border>
    <border>
      <left/>
      <right style="thin">
        <color theme="1"/>
      </right>
      <top style="thick">
        <color theme="1"/>
      </top>
      <bottom/>
      <diagonal/>
    </border>
    <border>
      <left style="thin">
        <color theme="1"/>
      </left>
      <right style="thin">
        <color indexed="64"/>
      </right>
      <top style="thin">
        <color indexed="64"/>
      </top>
      <bottom/>
      <diagonal/>
    </border>
    <border>
      <left style="thin">
        <color theme="1"/>
      </left>
      <right style="thin">
        <color theme="1"/>
      </right>
      <top style="thin">
        <color indexed="64"/>
      </top>
      <bottom/>
      <diagonal/>
    </border>
    <border>
      <left/>
      <right style="thin">
        <color rgb="FF000000"/>
      </right>
      <top/>
      <bottom/>
      <diagonal/>
    </border>
    <border>
      <left style="thin">
        <color indexed="64"/>
      </left>
      <right style="thin">
        <color indexed="64"/>
      </right>
      <top style="thin">
        <color indexed="64"/>
      </top>
      <bottom style="thick">
        <color theme="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right/>
      <top/>
      <bottom style="thin">
        <color rgb="FF000000"/>
      </bottom>
      <diagonal/>
    </border>
    <border>
      <left style="thick">
        <color rgb="FF000000"/>
      </left>
      <right/>
      <top style="thick">
        <color rgb="FF000000"/>
      </top>
      <bottom/>
      <diagonal/>
    </border>
    <border>
      <left style="thick">
        <color rgb="FF000000"/>
      </left>
      <right/>
      <top/>
      <bottom/>
      <diagonal/>
    </border>
    <border>
      <left/>
      <right style="thin">
        <color rgb="FF000000"/>
      </right>
      <top/>
      <bottom style="thin">
        <color rgb="FF000000"/>
      </bottom>
      <diagonal/>
    </border>
    <border>
      <left/>
      <right/>
      <top/>
      <bottom style="thick">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ck">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top style="thick">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style="medium">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top style="thin">
        <color rgb="FF000000"/>
      </top>
      <bottom style="thin">
        <color rgb="FF000000"/>
      </bottom>
      <diagonal/>
    </border>
    <border>
      <left style="thick">
        <color rgb="FF000000"/>
      </left>
      <right/>
      <top style="thin">
        <color rgb="FF000000"/>
      </top>
      <bottom/>
      <diagonal/>
    </border>
    <border>
      <left style="thick">
        <color rgb="FF000000"/>
      </left>
      <right/>
      <top style="thin">
        <color rgb="FF000000"/>
      </top>
      <bottom style="thick">
        <color rgb="FF000000"/>
      </bottom>
      <diagonal/>
    </border>
    <border>
      <left style="thick">
        <color rgb="FF000000"/>
      </left>
      <right/>
      <top/>
      <bottom style="thin">
        <color rgb="FF000000"/>
      </bottom>
      <diagonal/>
    </border>
    <border>
      <left style="thick">
        <color rgb="FF000000"/>
      </left>
      <right/>
      <top style="medium">
        <color rgb="FF000000"/>
      </top>
      <bottom style="thin">
        <color rgb="FF000000"/>
      </bottom>
      <diagonal/>
    </border>
    <border>
      <left/>
      <right style="thin">
        <color rgb="FF000000"/>
      </right>
      <top style="thin">
        <color rgb="FF000000"/>
      </top>
      <bottom/>
      <diagonal/>
    </border>
    <border>
      <left style="thick">
        <color indexed="64"/>
      </left>
      <right/>
      <top/>
      <bottom style="thick">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diagonal/>
    </border>
    <border>
      <left style="thick">
        <color rgb="FF000000"/>
      </left>
      <right style="thin">
        <color rgb="FF000000"/>
      </right>
      <top style="thick">
        <color rgb="FF000000"/>
      </top>
      <bottom/>
      <diagonal/>
    </border>
    <border>
      <left/>
      <right/>
      <top style="medium">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thick">
        <color rgb="FF000000"/>
      </top>
      <bottom style="thin">
        <color rgb="FF000000"/>
      </bottom>
      <diagonal/>
    </border>
    <border>
      <left style="thick">
        <color rgb="FF000000"/>
      </left>
      <right style="thick">
        <color rgb="FF000000"/>
      </right>
      <top/>
      <bottom/>
      <diagonal/>
    </border>
    <border>
      <left style="thick">
        <color rgb="FF000000"/>
      </left>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style="thick">
        <color rgb="FF000000"/>
      </top>
      <bottom style="thin">
        <color rgb="FF000000"/>
      </bottom>
      <diagonal/>
    </border>
    <border>
      <left/>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s>
  <cellStyleXfs count="3">
    <xf numFmtId="0" fontId="0" fillId="0" borderId="0"/>
    <xf numFmtId="0" fontId="63" fillId="0" borderId="0" applyNumberFormat="0" applyFill="0" applyBorder="0" applyAlignment="0" applyProtection="0"/>
    <xf numFmtId="0" fontId="73" fillId="0" borderId="0"/>
  </cellStyleXfs>
  <cellXfs count="1955">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2" xfId="0" applyBorder="1" applyAlignment="1">
      <alignment horizontal="center" vertical="center" wrapText="1"/>
    </xf>
    <xf numFmtId="0" fontId="3" fillId="3"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3" borderId="11"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5"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3" fillId="0" borderId="0" xfId="0" applyFont="1"/>
    <xf numFmtId="0" fontId="14" fillId="0" borderId="0" xfId="0" applyFont="1"/>
    <xf numFmtId="0" fontId="1"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9" fillId="8" borderId="7" xfId="0" applyFont="1" applyFill="1" applyBorder="1" applyAlignment="1">
      <alignment horizontal="center" vertical="center" wrapText="1"/>
    </xf>
    <xf numFmtId="0" fontId="0" fillId="9" borderId="11" xfId="0"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9" borderId="5" xfId="0" applyFill="1" applyBorder="1" applyAlignment="1">
      <alignment horizontal="center" vertical="center" wrapText="1"/>
    </xf>
    <xf numFmtId="0" fontId="16" fillId="10" borderId="0" xfId="0" applyFont="1" applyFill="1"/>
    <xf numFmtId="0" fontId="16" fillId="0" borderId="0" xfId="0" applyFont="1" applyAlignment="1">
      <alignment horizontal="center"/>
    </xf>
    <xf numFmtId="0" fontId="16" fillId="0" borderId="0" xfId="0" applyFont="1"/>
    <xf numFmtId="0" fontId="16" fillId="0" borderId="0" xfId="0" applyFont="1" applyAlignment="1">
      <alignment horizontal="center" vertical="center"/>
    </xf>
    <xf numFmtId="0" fontId="17" fillId="10" borderId="0" xfId="0" applyFont="1" applyFill="1" applyAlignment="1">
      <alignment horizontal="center" vertical="center" wrapText="1"/>
    </xf>
    <xf numFmtId="0" fontId="17" fillId="0" borderId="0" xfId="0" applyFont="1"/>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9" xfId="0" applyFont="1" applyBorder="1" applyAlignment="1">
      <alignment horizontal="center" vertical="center" wrapText="1"/>
    </xf>
    <xf numFmtId="0" fontId="20" fillId="10" borderId="0" xfId="0" applyFont="1" applyFill="1" applyAlignment="1">
      <alignment vertical="center" wrapText="1"/>
    </xf>
    <xf numFmtId="16" fontId="21" fillId="0" borderId="5" xfId="0" applyNumberFormat="1" applyFont="1" applyBorder="1" applyAlignment="1">
      <alignment vertical="center" wrapText="1"/>
    </xf>
    <xf numFmtId="16" fontId="16" fillId="0" borderId="5" xfId="0" applyNumberFormat="1" applyFont="1" applyBorder="1" applyAlignment="1">
      <alignment vertical="center" wrapText="1"/>
    </xf>
    <xf numFmtId="0" fontId="20" fillId="14" borderId="0" xfId="0" applyFont="1" applyFill="1"/>
    <xf numFmtId="0" fontId="16" fillId="14" borderId="0" xfId="0" applyFont="1" applyFill="1"/>
    <xf numFmtId="0" fontId="16" fillId="14" borderId="26" xfId="0" applyFont="1" applyFill="1" applyBorder="1" applyAlignment="1">
      <alignment horizontal="center" vertical="center"/>
    </xf>
    <xf numFmtId="16" fontId="20" fillId="0" borderId="5" xfId="0" applyNumberFormat="1" applyFont="1" applyBorder="1" applyAlignment="1">
      <alignment vertical="center" wrapText="1"/>
    </xf>
    <xf numFmtId="16" fontId="20" fillId="14" borderId="0" xfId="0" applyNumberFormat="1" applyFont="1" applyFill="1" applyAlignment="1">
      <alignment vertical="center" wrapText="1"/>
    </xf>
    <xf numFmtId="16" fontId="20" fillId="7" borderId="5" xfId="0" applyNumberFormat="1" applyFont="1" applyFill="1" applyBorder="1" applyAlignment="1">
      <alignment vertical="center" wrapText="1"/>
    </xf>
    <xf numFmtId="0" fontId="16" fillId="14" borderId="26" xfId="0" applyFont="1" applyFill="1" applyBorder="1"/>
    <xf numFmtId="16" fontId="16" fillId="0" borderId="24" xfId="0" applyNumberFormat="1" applyFont="1" applyBorder="1" applyAlignment="1">
      <alignment vertical="center" wrapText="1"/>
    </xf>
    <xf numFmtId="0" fontId="25" fillId="12" borderId="19" xfId="0" applyFont="1" applyFill="1" applyBorder="1" applyAlignment="1">
      <alignment horizontal="center" vertical="center" wrapText="1"/>
    </xf>
    <xf numFmtId="16" fontId="16" fillId="0" borderId="15" xfId="0" applyNumberFormat="1" applyFont="1" applyBorder="1" applyAlignment="1">
      <alignment vertical="center" wrapText="1"/>
    </xf>
    <xf numFmtId="16" fontId="23" fillId="0" borderId="5" xfId="0" applyNumberFormat="1" applyFont="1" applyBorder="1" applyAlignment="1">
      <alignment vertical="center" wrapText="1"/>
    </xf>
    <xf numFmtId="16" fontId="22" fillId="0" borderId="5" xfId="0" applyNumberFormat="1" applyFont="1" applyBorder="1" applyAlignment="1">
      <alignment horizontal="center" vertical="center" wrapText="1"/>
    </xf>
    <xf numFmtId="0" fontId="16" fillId="0" borderId="26" xfId="0" applyFont="1" applyBorder="1"/>
    <xf numFmtId="0" fontId="24" fillId="15" borderId="10" xfId="0" applyFont="1" applyFill="1" applyBorder="1" applyAlignment="1">
      <alignment vertical="center" wrapText="1"/>
    </xf>
    <xf numFmtId="0" fontId="24" fillId="15" borderId="20" xfId="0" applyFont="1" applyFill="1" applyBorder="1" applyAlignment="1">
      <alignment vertical="center" wrapText="1"/>
    </xf>
    <xf numFmtId="0" fontId="24" fillId="15" borderId="21" xfId="0" applyFont="1" applyFill="1" applyBorder="1" applyAlignment="1">
      <alignment vertical="center" wrapText="1"/>
    </xf>
    <xf numFmtId="0" fontId="22" fillId="0" borderId="5" xfId="0" applyFont="1" applyBorder="1" applyAlignment="1">
      <alignment vertical="center" wrapText="1"/>
    </xf>
    <xf numFmtId="0" fontId="16" fillId="0" borderId="19" xfId="0" applyFont="1" applyBorder="1"/>
    <xf numFmtId="16" fontId="23" fillId="0" borderId="5" xfId="0" applyNumberFormat="1" applyFont="1" applyBorder="1" applyAlignment="1">
      <alignment horizontal="center" vertical="center" wrapText="1"/>
    </xf>
    <xf numFmtId="0" fontId="16" fillId="0" borderId="26" xfId="0" applyFont="1" applyBorder="1" applyAlignment="1">
      <alignment horizontal="center" vertical="center"/>
    </xf>
    <xf numFmtId="0" fontId="22" fillId="17" borderId="19" xfId="0" applyFont="1" applyFill="1" applyBorder="1" applyAlignment="1">
      <alignment vertical="center" wrapText="1"/>
    </xf>
    <xf numFmtId="16" fontId="26" fillId="0" borderId="5" xfId="0" applyNumberFormat="1" applyFont="1" applyBorder="1" applyAlignment="1">
      <alignment vertical="center" wrapText="1"/>
    </xf>
    <xf numFmtId="0" fontId="20" fillId="0" borderId="19" xfId="0" applyFont="1" applyBorder="1" applyAlignment="1">
      <alignment vertical="center" wrapText="1"/>
    </xf>
    <xf numFmtId="0" fontId="25" fillId="18" borderId="5" xfId="0" applyFont="1" applyFill="1" applyBorder="1" applyAlignment="1">
      <alignment vertical="center" wrapText="1"/>
    </xf>
    <xf numFmtId="0" fontId="21" fillId="0" borderId="5" xfId="0" applyFont="1" applyBorder="1" applyAlignment="1">
      <alignment vertical="center" wrapText="1"/>
    </xf>
    <xf numFmtId="0" fontId="22" fillId="0" borderId="5" xfId="0" applyFont="1" applyBorder="1" applyAlignment="1">
      <alignment horizontal="center" vertical="center" wrapText="1"/>
    </xf>
    <xf numFmtId="0" fontId="24" fillId="10" borderId="0" xfId="0" applyFont="1" applyFill="1" applyAlignment="1">
      <alignment vertical="center" wrapText="1"/>
    </xf>
    <xf numFmtId="0" fontId="16" fillId="0" borderId="5" xfId="0" applyFont="1" applyBorder="1" applyAlignment="1">
      <alignment vertical="center" wrapText="1"/>
    </xf>
    <xf numFmtId="0" fontId="24" fillId="19" borderId="19" xfId="0" applyFont="1" applyFill="1" applyBorder="1" applyAlignment="1">
      <alignment vertical="center" wrapText="1"/>
    </xf>
    <xf numFmtId="0" fontId="21" fillId="0" borderId="19" xfId="0" applyFont="1" applyBorder="1" applyAlignment="1">
      <alignment vertical="center" wrapText="1"/>
    </xf>
    <xf numFmtId="16" fontId="16" fillId="0" borderId="39" xfId="0" applyNumberFormat="1" applyFont="1" applyBorder="1" applyAlignment="1">
      <alignment vertical="center" wrapText="1"/>
    </xf>
    <xf numFmtId="0" fontId="16" fillId="0" borderId="39" xfId="0" applyFont="1" applyBorder="1" applyAlignment="1">
      <alignment vertical="center" wrapText="1"/>
    </xf>
    <xf numFmtId="0" fontId="22" fillId="12" borderId="5" xfId="0" applyFont="1" applyFill="1" applyBorder="1" applyAlignment="1">
      <alignment horizontal="center" vertical="center" wrapText="1"/>
    </xf>
    <xf numFmtId="16" fontId="23" fillId="0" borderId="24" xfId="0" applyNumberFormat="1" applyFont="1" applyBorder="1" applyAlignment="1">
      <alignment vertical="center" wrapText="1"/>
    </xf>
    <xf numFmtId="0" fontId="16" fillId="0" borderId="19" xfId="0" applyFont="1" applyBorder="1" applyAlignment="1">
      <alignment vertical="center" wrapText="1"/>
    </xf>
    <xf numFmtId="0" fontId="22" fillId="16" borderId="5" xfId="0" applyFont="1" applyFill="1" applyBorder="1" applyAlignment="1">
      <alignment vertical="center" wrapText="1"/>
    </xf>
    <xf numFmtId="0" fontId="22" fillId="0" borderId="19" xfId="0" applyFont="1" applyBorder="1" applyAlignment="1">
      <alignment vertical="center" wrapText="1"/>
    </xf>
    <xf numFmtId="0" fontId="22" fillId="20" borderId="19" xfId="0" applyFont="1" applyFill="1" applyBorder="1" applyAlignment="1">
      <alignment horizontal="center" vertical="center" wrapText="1"/>
    </xf>
    <xf numFmtId="0" fontId="16" fillId="10" borderId="0" xfId="0" applyFont="1" applyFill="1" applyAlignment="1">
      <alignment vertical="center" wrapText="1"/>
    </xf>
    <xf numFmtId="16" fontId="23" fillId="0" borderId="15" xfId="0" applyNumberFormat="1" applyFont="1" applyBorder="1" applyAlignment="1">
      <alignment vertical="center" wrapText="1"/>
    </xf>
    <xf numFmtId="0" fontId="16" fillId="0" borderId="15" xfId="0" applyFont="1" applyBorder="1" applyAlignment="1">
      <alignment vertical="center" wrapText="1"/>
    </xf>
    <xf numFmtId="16" fontId="23" fillId="0" borderId="10" xfId="0" applyNumberFormat="1" applyFont="1" applyBorder="1" applyAlignment="1">
      <alignment vertical="center" wrapText="1"/>
    </xf>
    <xf numFmtId="16" fontId="23" fillId="0" borderId="40" xfId="0" applyNumberFormat="1" applyFont="1" applyBorder="1" applyAlignment="1">
      <alignment vertical="center" wrapText="1"/>
    </xf>
    <xf numFmtId="0" fontId="16" fillId="0" borderId="40" xfId="0" applyFont="1" applyBorder="1" applyAlignment="1">
      <alignmen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2" fillId="12" borderId="42" xfId="0" applyFont="1" applyFill="1" applyBorder="1" applyAlignment="1">
      <alignment horizontal="center" vertical="center" wrapText="1"/>
    </xf>
    <xf numFmtId="16" fontId="20" fillId="0" borderId="5" xfId="0" applyNumberFormat="1" applyFont="1" applyBorder="1" applyAlignment="1">
      <alignment horizontal="center" vertical="center" wrapText="1"/>
    </xf>
    <xf numFmtId="0" fontId="27" fillId="18" borderId="37" xfId="0" applyFont="1" applyFill="1" applyBorder="1" applyAlignment="1">
      <alignment horizontal="center" vertical="center" wrapText="1"/>
    </xf>
    <xf numFmtId="0" fontId="20" fillId="0" borderId="5" xfId="0" applyFont="1" applyBorder="1" applyAlignment="1">
      <alignment horizontal="center" vertical="center" wrapText="1"/>
    </xf>
    <xf numFmtId="0" fontId="16" fillId="0" borderId="41" xfId="0" applyFont="1" applyBorder="1"/>
    <xf numFmtId="0" fontId="21" fillId="9" borderId="5" xfId="0" applyFont="1" applyFill="1" applyBorder="1" applyAlignment="1">
      <alignment vertical="center" wrapText="1"/>
    </xf>
    <xf numFmtId="0" fontId="24" fillId="19" borderId="19" xfId="0" applyFont="1" applyFill="1" applyBorder="1" applyAlignment="1">
      <alignment horizontal="center" vertical="center" wrapText="1"/>
    </xf>
    <xf numFmtId="0" fontId="20" fillId="22" borderId="5" xfId="0" applyFont="1" applyFill="1" applyBorder="1" applyAlignment="1">
      <alignment vertical="center" wrapText="1"/>
    </xf>
    <xf numFmtId="16" fontId="23" fillId="0" borderId="39" xfId="0" applyNumberFormat="1" applyFont="1" applyBorder="1" applyAlignment="1">
      <alignment vertical="center" wrapText="1"/>
    </xf>
    <xf numFmtId="0" fontId="21" fillId="23" borderId="5" xfId="0" applyFont="1" applyFill="1" applyBorder="1" applyAlignment="1">
      <alignment vertical="center" wrapText="1"/>
    </xf>
    <xf numFmtId="0" fontId="22" fillId="18" borderId="5" xfId="0" applyFont="1" applyFill="1" applyBorder="1" applyAlignment="1">
      <alignment vertical="center" wrapText="1"/>
    </xf>
    <xf numFmtId="0" fontId="16" fillId="0" borderId="19" xfId="0" applyFont="1" applyBorder="1" applyAlignment="1">
      <alignment horizontal="center" vertical="center"/>
    </xf>
    <xf numFmtId="16" fontId="23" fillId="0" borderId="7" xfId="0" applyNumberFormat="1" applyFont="1" applyBorder="1" applyAlignment="1">
      <alignment vertical="center" wrapText="1"/>
    </xf>
    <xf numFmtId="0" fontId="16" fillId="9" borderId="40" xfId="0" applyFont="1" applyFill="1" applyBorder="1" applyAlignment="1">
      <alignment vertical="center" wrapText="1"/>
    </xf>
    <xf numFmtId="0" fontId="21" fillId="9" borderId="40" xfId="0" applyFont="1" applyFill="1" applyBorder="1" applyAlignment="1">
      <alignment vertical="center" wrapText="1"/>
    </xf>
    <xf numFmtId="0" fontId="27" fillId="18" borderId="41" xfId="0" applyFont="1" applyFill="1" applyBorder="1" applyAlignment="1">
      <alignment horizontal="center" vertical="center" wrapText="1"/>
    </xf>
    <xf numFmtId="0" fontId="21" fillId="21" borderId="0" xfId="0" applyFont="1" applyFill="1" applyAlignment="1">
      <alignment horizontal="center" vertical="center" wrapText="1"/>
    </xf>
    <xf numFmtId="0" fontId="27" fillId="18" borderId="19" xfId="0" applyFont="1" applyFill="1" applyBorder="1" applyAlignment="1">
      <alignment horizontal="center" vertical="center" wrapText="1"/>
    </xf>
    <xf numFmtId="0" fontId="22" fillId="0" borderId="27" xfId="0" applyFont="1" applyBorder="1" applyAlignment="1">
      <alignment vertical="center" wrapText="1"/>
    </xf>
    <xf numFmtId="16" fontId="20" fillId="11" borderId="5" xfId="0" applyNumberFormat="1" applyFont="1" applyFill="1" applyBorder="1" applyAlignment="1">
      <alignment vertical="center" wrapText="1"/>
    </xf>
    <xf numFmtId="0" fontId="21" fillId="0" borderId="5" xfId="0" applyFont="1" applyBorder="1" applyAlignment="1">
      <alignment horizontal="center" vertical="center" wrapText="1"/>
    </xf>
    <xf numFmtId="0" fontId="16" fillId="0" borderId="19" xfId="0" applyFont="1" applyBorder="1" applyAlignment="1">
      <alignment horizontal="center" vertical="center" wrapText="1"/>
    </xf>
    <xf numFmtId="0" fontId="16" fillId="25" borderId="0" xfId="0" applyFont="1" applyFill="1"/>
    <xf numFmtId="16" fontId="22" fillId="18" borderId="19" xfId="0" applyNumberFormat="1" applyFont="1" applyFill="1" applyBorder="1" applyAlignment="1">
      <alignment vertical="center" wrapText="1"/>
    </xf>
    <xf numFmtId="0" fontId="24" fillId="0" borderId="5" xfId="0" applyFont="1" applyBorder="1" applyAlignment="1">
      <alignment vertical="center" wrapText="1"/>
    </xf>
    <xf numFmtId="0" fontId="22" fillId="0" borderId="0" xfId="0" applyFont="1" applyAlignment="1">
      <alignment vertical="center" wrapText="1"/>
    </xf>
    <xf numFmtId="16" fontId="22" fillId="0" borderId="5" xfId="0" applyNumberFormat="1" applyFont="1" applyBorder="1" applyAlignment="1">
      <alignment vertical="center" wrapText="1"/>
    </xf>
    <xf numFmtId="16" fontId="22" fillId="0" borderId="19" xfId="0" applyNumberFormat="1" applyFont="1" applyBorder="1" applyAlignment="1">
      <alignment vertical="center" wrapText="1"/>
    </xf>
    <xf numFmtId="0" fontId="16" fillId="0" borderId="41" xfId="0" applyFont="1" applyBorder="1" applyAlignment="1">
      <alignment vertical="center" wrapText="1"/>
    </xf>
    <xf numFmtId="16" fontId="22" fillId="0" borderId="10" xfId="0" applyNumberFormat="1" applyFont="1" applyBorder="1" applyAlignment="1">
      <alignment horizontal="center" vertical="center" wrapText="1"/>
    </xf>
    <xf numFmtId="16" fontId="22" fillId="0" borderId="19" xfId="0" applyNumberFormat="1" applyFont="1" applyBorder="1" applyAlignment="1">
      <alignment horizontal="center" vertical="center" wrapText="1"/>
    </xf>
    <xf numFmtId="16" fontId="23" fillId="0" borderId="0" xfId="0" applyNumberFormat="1" applyFont="1" applyAlignment="1">
      <alignment vertical="center" wrapText="1"/>
    </xf>
    <xf numFmtId="0" fontId="24" fillId="19" borderId="41" xfId="0" applyFont="1" applyFill="1" applyBorder="1" applyAlignment="1">
      <alignment horizontal="center" vertical="center" wrapText="1"/>
    </xf>
    <xf numFmtId="0" fontId="22" fillId="0" borderId="31" xfId="0" applyFont="1" applyBorder="1" applyAlignment="1">
      <alignment vertical="center" wrapText="1"/>
    </xf>
    <xf numFmtId="0" fontId="22" fillId="20" borderId="42" xfId="0" applyFont="1" applyFill="1" applyBorder="1" applyAlignment="1">
      <alignment horizontal="center" vertical="center" wrapText="1"/>
    </xf>
    <xf numFmtId="0" fontId="21" fillId="10" borderId="10" xfId="0" applyFont="1" applyFill="1" applyBorder="1" applyAlignment="1">
      <alignment vertical="center" wrapText="1"/>
    </xf>
    <xf numFmtId="0" fontId="16" fillId="0" borderId="10" xfId="0" applyFont="1" applyBorder="1" applyAlignment="1">
      <alignment horizontal="center" vertical="center" wrapText="1"/>
    </xf>
    <xf numFmtId="0" fontId="20" fillId="26" borderId="48" xfId="0" applyFont="1" applyFill="1" applyBorder="1" applyAlignment="1">
      <alignment vertical="center"/>
    </xf>
    <xf numFmtId="0" fontId="21" fillId="26" borderId="10" xfId="0" applyFont="1" applyFill="1" applyBorder="1" applyAlignment="1">
      <alignment vertical="center" wrapText="1"/>
    </xf>
    <xf numFmtId="0" fontId="16" fillId="0" borderId="40" xfId="0" applyFont="1" applyBorder="1"/>
    <xf numFmtId="0" fontId="21" fillId="0" borderId="40" xfId="0" applyFont="1" applyBorder="1" applyAlignment="1">
      <alignment vertical="center" wrapText="1"/>
    </xf>
    <xf numFmtId="0" fontId="16" fillId="26" borderId="5" xfId="0" applyFont="1" applyFill="1" applyBorder="1" applyAlignment="1">
      <alignment vertical="center"/>
    </xf>
    <xf numFmtId="0" fontId="21" fillId="26" borderId="5" xfId="0" applyFont="1" applyFill="1" applyBorder="1" applyAlignment="1">
      <alignment horizontal="left" vertical="center"/>
    </xf>
    <xf numFmtId="0" fontId="16" fillId="9" borderId="0" xfId="0" applyFont="1" applyFill="1"/>
    <xf numFmtId="16" fontId="23" fillId="0" borderId="10" xfId="0" applyNumberFormat="1" applyFont="1" applyBorder="1" applyAlignment="1">
      <alignment horizontal="center" vertical="center" wrapText="1"/>
    </xf>
    <xf numFmtId="0" fontId="24" fillId="27" borderId="19" xfId="0" applyFont="1" applyFill="1" applyBorder="1" applyAlignment="1">
      <alignment horizontal="center" vertical="center" wrapText="1"/>
    </xf>
    <xf numFmtId="0" fontId="16" fillId="0" borderId="10" xfId="0" applyFont="1" applyBorder="1" applyAlignment="1">
      <alignment vertical="center" wrapText="1"/>
    </xf>
    <xf numFmtId="16" fontId="26" fillId="0" borderId="40" xfId="0" applyNumberFormat="1" applyFont="1" applyBorder="1" applyAlignment="1">
      <alignment vertical="center" wrapText="1"/>
    </xf>
    <xf numFmtId="16" fontId="26" fillId="0" borderId="10" xfId="0" applyNumberFormat="1" applyFont="1" applyBorder="1" applyAlignment="1">
      <alignment vertical="center" wrapText="1"/>
    </xf>
    <xf numFmtId="0" fontId="20" fillId="0" borderId="40" xfId="0" applyFont="1" applyBorder="1" applyAlignment="1">
      <alignment vertical="center" wrapText="1"/>
    </xf>
    <xf numFmtId="16" fontId="26" fillId="0" borderId="5" xfId="0" applyNumberFormat="1" applyFont="1" applyBorder="1" applyAlignment="1">
      <alignment horizontal="center" vertical="center" wrapText="1"/>
    </xf>
    <xf numFmtId="16" fontId="16" fillId="0" borderId="5" xfId="0" applyNumberFormat="1" applyFont="1" applyBorder="1" applyAlignment="1">
      <alignment horizontal="center" vertical="center" wrapText="1"/>
    </xf>
    <xf numFmtId="16" fontId="23" fillId="21" borderId="22" xfId="0" applyNumberFormat="1" applyFont="1" applyFill="1" applyBorder="1" applyAlignment="1">
      <alignment vertical="center" wrapText="1"/>
    </xf>
    <xf numFmtId="16" fontId="23" fillId="21" borderId="27" xfId="0" applyNumberFormat="1" applyFont="1" applyFill="1" applyBorder="1" applyAlignment="1">
      <alignment vertical="center" wrapText="1"/>
    </xf>
    <xf numFmtId="0" fontId="21" fillId="0" borderId="40" xfId="0" applyFont="1" applyBorder="1" applyAlignment="1">
      <alignment horizontal="center" vertical="center"/>
    </xf>
    <xf numFmtId="0" fontId="21" fillId="0" borderId="40" xfId="0" applyFont="1" applyBorder="1" applyAlignment="1">
      <alignment vertical="center"/>
    </xf>
    <xf numFmtId="0" fontId="28" fillId="0" borderId="19" xfId="0" applyFont="1" applyBorder="1" applyAlignment="1">
      <alignment horizontal="center" vertical="center" wrapText="1"/>
    </xf>
    <xf numFmtId="0" fontId="16" fillId="0" borderId="5" xfId="0" applyFont="1" applyBorder="1" applyAlignment="1">
      <alignment horizontal="center" vertical="center" wrapText="1"/>
    </xf>
    <xf numFmtId="16" fontId="23" fillId="21" borderId="29" xfId="0" applyNumberFormat="1" applyFont="1" applyFill="1" applyBorder="1" applyAlignment="1">
      <alignment vertical="center" wrapText="1"/>
    </xf>
    <xf numFmtId="16" fontId="23" fillId="21" borderId="0" xfId="0" applyNumberFormat="1" applyFont="1" applyFill="1" applyAlignment="1">
      <alignment vertical="center" wrapText="1"/>
    </xf>
    <xf numFmtId="16" fontId="22" fillId="15" borderId="5" xfId="0" applyNumberFormat="1" applyFont="1" applyFill="1" applyBorder="1" applyAlignment="1">
      <alignment vertical="center" wrapText="1"/>
    </xf>
    <xf numFmtId="0" fontId="24" fillId="15" borderId="5" xfId="0" applyFont="1" applyFill="1" applyBorder="1" applyAlignment="1">
      <alignment vertical="center" wrapText="1"/>
    </xf>
    <xf numFmtId="0" fontId="24" fillId="0" borderId="40" xfId="0" applyFont="1" applyBorder="1" applyAlignment="1">
      <alignment vertical="center" wrapText="1"/>
    </xf>
    <xf numFmtId="16" fontId="16" fillId="0" borderId="5" xfId="0" applyNumberFormat="1" applyFont="1" applyBorder="1"/>
    <xf numFmtId="16" fontId="22" fillId="0" borderId="40" xfId="0" applyNumberFormat="1" applyFont="1" applyBorder="1" applyAlignment="1">
      <alignment horizontal="center" vertical="center" wrapText="1"/>
    </xf>
    <xf numFmtId="16" fontId="22" fillId="16" borderId="24" xfId="0" applyNumberFormat="1" applyFont="1" applyFill="1" applyBorder="1" applyAlignment="1">
      <alignment vertical="center" wrapText="1"/>
    </xf>
    <xf numFmtId="0" fontId="21" fillId="26" borderId="19" xfId="0" applyFont="1" applyFill="1" applyBorder="1" applyAlignment="1">
      <alignment horizontal="center" vertical="center"/>
    </xf>
    <xf numFmtId="0" fontId="20" fillId="0" borderId="41" xfId="0" applyFont="1" applyBorder="1" applyAlignment="1">
      <alignment vertical="center" wrapText="1"/>
    </xf>
    <xf numFmtId="0" fontId="21" fillId="26" borderId="19" xfId="0" applyFont="1" applyFill="1" applyBorder="1" applyAlignment="1">
      <alignment vertical="center" wrapText="1"/>
    </xf>
    <xf numFmtId="16" fontId="21" fillId="28" borderId="5" xfId="0" applyNumberFormat="1" applyFont="1" applyFill="1" applyBorder="1" applyAlignment="1">
      <alignment vertical="center" wrapText="1"/>
    </xf>
    <xf numFmtId="0" fontId="21" fillId="26" borderId="5" xfId="0" applyFont="1" applyFill="1" applyBorder="1" applyAlignment="1">
      <alignment vertical="center"/>
    </xf>
    <xf numFmtId="0" fontId="21" fillId="28" borderId="5" xfId="0" applyFont="1" applyFill="1" applyBorder="1" applyAlignment="1">
      <alignment vertical="center" wrapText="1"/>
    </xf>
    <xf numFmtId="16" fontId="26" fillId="0" borderId="39" xfId="0" applyNumberFormat="1" applyFont="1" applyBorder="1" applyAlignment="1">
      <alignment vertical="center" wrapText="1"/>
    </xf>
    <xf numFmtId="16" fontId="21" fillId="28" borderId="5" xfId="0" applyNumberFormat="1" applyFont="1" applyFill="1" applyBorder="1" applyAlignment="1">
      <alignment horizontal="center" vertical="center" wrapText="1"/>
    </xf>
    <xf numFmtId="0" fontId="21" fillId="28" borderId="5" xfId="0" applyFont="1" applyFill="1" applyBorder="1" applyAlignment="1">
      <alignment horizontal="center" vertical="center" wrapText="1"/>
    </xf>
    <xf numFmtId="16" fontId="20" fillId="0" borderId="10" xfId="0" applyNumberFormat="1" applyFont="1" applyBorder="1" applyAlignment="1">
      <alignment vertical="center" wrapText="1"/>
    </xf>
    <xf numFmtId="16" fontId="21" fillId="0" borderId="39" xfId="0" applyNumberFormat="1" applyFont="1" applyBorder="1" applyAlignment="1">
      <alignment vertical="center" wrapText="1"/>
    </xf>
    <xf numFmtId="16" fontId="20" fillId="0" borderId="39" xfId="0" applyNumberFormat="1" applyFont="1" applyBorder="1" applyAlignment="1">
      <alignment vertical="center" wrapText="1"/>
    </xf>
    <xf numFmtId="16" fontId="20" fillId="7" borderId="15" xfId="0" applyNumberFormat="1" applyFont="1" applyFill="1" applyBorder="1" applyAlignment="1">
      <alignment vertical="center" wrapText="1"/>
    </xf>
    <xf numFmtId="16" fontId="16" fillId="0" borderId="39" xfId="0" applyNumberFormat="1" applyFont="1" applyBorder="1"/>
    <xf numFmtId="0" fontId="14" fillId="0" borderId="0" xfId="0" applyFont="1" applyAlignment="1">
      <alignment horizontal="center"/>
    </xf>
    <xf numFmtId="0" fontId="13" fillId="0" borderId="0" xfId="0" applyFont="1" applyAlignment="1">
      <alignment horizontal="left"/>
    </xf>
    <xf numFmtId="0" fontId="3" fillId="3" borderId="12" xfId="0" applyFont="1" applyFill="1" applyBorder="1" applyAlignment="1">
      <alignment horizontal="center" vertical="center" wrapText="1"/>
    </xf>
    <xf numFmtId="0" fontId="2" fillId="0" borderId="65" xfId="0" applyFont="1" applyBorder="1" applyAlignment="1">
      <alignment horizontal="center" vertical="center" wrapText="1"/>
    </xf>
    <xf numFmtId="0" fontId="11" fillId="0" borderId="65" xfId="0" applyFont="1" applyBorder="1" applyAlignment="1">
      <alignment horizontal="center" vertical="center" wrapText="1"/>
    </xf>
    <xf numFmtId="0" fontId="0" fillId="0" borderId="66" xfId="0" applyBorder="1" applyAlignment="1">
      <alignment horizontal="center" vertical="center" wrapText="1"/>
    </xf>
    <xf numFmtId="0" fontId="2" fillId="0" borderId="67" xfId="0" applyFont="1" applyBorder="1" applyAlignment="1">
      <alignment horizontal="center" vertical="center" wrapText="1"/>
    </xf>
    <xf numFmtId="0" fontId="2" fillId="0" borderId="64" xfId="0" applyFont="1" applyBorder="1" applyAlignment="1">
      <alignment horizontal="center" vertical="center" wrapText="1"/>
    </xf>
    <xf numFmtId="0" fontId="11" fillId="0" borderId="64" xfId="0" applyFont="1" applyBorder="1" applyAlignment="1">
      <alignment horizontal="center" vertical="center" wrapText="1"/>
    </xf>
    <xf numFmtId="0" fontId="0" fillId="0" borderId="15" xfId="0" applyBorder="1" applyAlignment="1">
      <alignment horizontal="center" vertical="center" wrapText="1"/>
    </xf>
    <xf numFmtId="0" fontId="8" fillId="0" borderId="15" xfId="0" applyFont="1" applyBorder="1" applyAlignment="1">
      <alignment horizontal="center" vertical="center" wrapText="1"/>
    </xf>
    <xf numFmtId="0" fontId="9" fillId="0" borderId="66" xfId="0" applyFont="1" applyBorder="1" applyAlignment="1">
      <alignment horizontal="center" vertical="center" wrapText="1"/>
    </xf>
    <xf numFmtId="0" fontId="0" fillId="0" borderId="68" xfId="0" applyBorder="1" applyAlignment="1">
      <alignment horizontal="center" vertical="center" wrapText="1"/>
    </xf>
    <xf numFmtId="0" fontId="10" fillId="0" borderId="68" xfId="0" applyFont="1" applyBorder="1" applyAlignment="1">
      <alignment horizontal="center" vertical="center" wrapText="1"/>
    </xf>
    <xf numFmtId="0" fontId="3" fillId="4" borderId="68" xfId="0" applyFont="1" applyFill="1" applyBorder="1" applyAlignment="1">
      <alignment horizontal="center" vertical="center" wrapText="1"/>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2" fillId="0" borderId="69" xfId="0" applyFont="1" applyBorder="1" applyAlignment="1">
      <alignment horizontal="center" vertical="center" wrapText="1"/>
    </xf>
    <xf numFmtId="0" fontId="0" fillId="2" borderId="72" xfId="0" applyFill="1" applyBorder="1" applyAlignment="1">
      <alignment horizontal="center" vertical="center" wrapText="1"/>
    </xf>
    <xf numFmtId="0" fontId="10" fillId="0" borderId="70" xfId="0" applyFont="1" applyBorder="1" applyAlignment="1">
      <alignment horizontal="center" vertical="center" wrapText="1"/>
    </xf>
    <xf numFmtId="0" fontId="0" fillId="0" borderId="72" xfId="0" applyBorder="1" applyAlignment="1">
      <alignment horizontal="center" vertical="center" wrapText="1"/>
    </xf>
    <xf numFmtId="0" fontId="8" fillId="0" borderId="73" xfId="0" applyFont="1" applyBorder="1" applyAlignment="1">
      <alignment horizontal="center" vertical="center" wrapText="1"/>
    </xf>
    <xf numFmtId="0" fontId="0" fillId="0" borderId="34" xfId="0" applyBorder="1" applyAlignment="1">
      <alignment horizontal="center" vertical="center" wrapText="1"/>
    </xf>
    <xf numFmtId="0" fontId="31" fillId="9" borderId="12" xfId="0" applyFont="1" applyFill="1" applyBorder="1" applyAlignment="1">
      <alignment horizontal="center" vertical="center" wrapText="1"/>
    </xf>
    <xf numFmtId="0" fontId="0" fillId="0" borderId="71" xfId="0" applyBorder="1"/>
    <xf numFmtId="0" fontId="0" fillId="7" borderId="12" xfId="0" applyFill="1" applyBorder="1" applyAlignment="1">
      <alignment horizontal="center"/>
    </xf>
    <xf numFmtId="0" fontId="0" fillId="0" borderId="12" xfId="0" applyBorder="1" applyAlignment="1">
      <alignment horizontal="center"/>
    </xf>
    <xf numFmtId="0" fontId="9" fillId="0" borderId="11" xfId="0" applyFont="1" applyBorder="1" applyAlignment="1">
      <alignment horizontal="center" vertical="center" wrapText="1"/>
    </xf>
    <xf numFmtId="0" fontId="0" fillId="9" borderId="3" xfId="0"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9" fillId="8" borderId="2" xfId="0" applyFont="1" applyFill="1" applyBorder="1" applyAlignment="1">
      <alignment horizontal="center" vertical="center" wrapText="1"/>
    </xf>
    <xf numFmtId="0" fontId="31" fillId="0" borderId="15" xfId="0" applyFont="1" applyBorder="1" applyAlignment="1">
      <alignment horizontal="center" vertical="center" wrapText="1"/>
    </xf>
    <xf numFmtId="0" fontId="3" fillId="8" borderId="68" xfId="0" applyFont="1" applyFill="1" applyBorder="1" applyAlignment="1">
      <alignment horizontal="center" vertical="center" wrapText="1"/>
    </xf>
    <xf numFmtId="0" fontId="3" fillId="4" borderId="0" xfId="0" applyFont="1" applyFill="1"/>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0" fillId="9" borderId="12" xfId="0" applyFill="1" applyBorder="1" applyAlignment="1">
      <alignment horizontal="center" vertical="center" wrapText="1"/>
    </xf>
    <xf numFmtId="0" fontId="0" fillId="31" borderId="5" xfId="0" applyFill="1" applyBorder="1" applyAlignment="1">
      <alignment horizontal="center" vertical="center" wrapText="1"/>
    </xf>
    <xf numFmtId="0" fontId="0" fillId="0" borderId="0" xfId="0" applyAlignment="1">
      <alignment horizontal="center"/>
    </xf>
    <xf numFmtId="0" fontId="0" fillId="0" borderId="5" xfId="0" applyBorder="1"/>
    <xf numFmtId="0" fontId="0" fillId="0" borderId="5" xfId="0" applyBorder="1" applyAlignment="1">
      <alignment horizontal="center"/>
    </xf>
    <xf numFmtId="0" fontId="16" fillId="0" borderId="40" xfId="0" applyFont="1" applyBorder="1" applyAlignment="1">
      <alignment horizontal="center" vertical="center" wrapText="1"/>
    </xf>
    <xf numFmtId="0" fontId="0" fillId="9" borderId="5" xfId="0" applyFill="1" applyBorder="1"/>
    <xf numFmtId="16" fontId="22" fillId="0" borderId="61"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17" fillId="0" borderId="0" xfId="0" applyFont="1" applyAlignment="1">
      <alignment horizontal="center"/>
    </xf>
    <xf numFmtId="0" fontId="20" fillId="10" borderId="0" xfId="0" applyFont="1" applyFill="1" applyAlignment="1">
      <alignment horizontal="center" vertical="center" wrapText="1"/>
    </xf>
    <xf numFmtId="0" fontId="24" fillId="10" borderId="0" xfId="0" applyFont="1" applyFill="1" applyAlignment="1">
      <alignment horizontal="center" vertical="center" wrapText="1"/>
    </xf>
    <xf numFmtId="0" fontId="16" fillId="10" borderId="0" xfId="0" applyFont="1" applyFill="1" applyAlignment="1">
      <alignment horizontal="center" vertical="center" wrapText="1"/>
    </xf>
    <xf numFmtId="0" fontId="16" fillId="10" borderId="0" xfId="0" applyFont="1" applyFill="1" applyAlignment="1">
      <alignment horizontal="center"/>
    </xf>
    <xf numFmtId="16" fontId="16" fillId="0" borderId="40" xfId="0" applyNumberFormat="1" applyFont="1" applyBorder="1" applyAlignment="1">
      <alignment horizontal="center" vertical="center" wrapText="1"/>
    </xf>
    <xf numFmtId="16" fontId="23" fillId="0" borderId="40" xfId="0" applyNumberFormat="1" applyFont="1" applyBorder="1" applyAlignment="1">
      <alignment horizontal="center" vertical="center" wrapText="1"/>
    </xf>
    <xf numFmtId="0" fontId="16" fillId="0" borderId="40" xfId="0" applyFont="1" applyBorder="1" applyAlignment="1">
      <alignment horizontal="center"/>
    </xf>
    <xf numFmtId="16" fontId="26" fillId="0" borderId="40" xfId="0" applyNumberFormat="1" applyFont="1" applyBorder="1" applyAlignment="1">
      <alignment horizontal="center" vertical="center" wrapText="1"/>
    </xf>
    <xf numFmtId="0" fontId="22" fillId="0" borderId="40" xfId="0" applyFont="1" applyBorder="1" applyAlignment="1">
      <alignment horizontal="center" vertical="center" wrapText="1"/>
    </xf>
    <xf numFmtId="16" fontId="20" fillId="0" borderId="40" xfId="0" applyNumberFormat="1" applyFont="1" applyBorder="1" applyAlignment="1">
      <alignment horizontal="center" vertical="center" wrapText="1"/>
    </xf>
    <xf numFmtId="0" fontId="20" fillId="0" borderId="40" xfId="0" applyFont="1" applyBorder="1" applyAlignment="1">
      <alignment horizontal="center" vertical="center" wrapText="1"/>
    </xf>
    <xf numFmtId="0" fontId="24" fillId="0" borderId="40" xfId="0" applyFont="1" applyBorder="1" applyAlignment="1">
      <alignment horizontal="center" vertical="center" wrapText="1"/>
    </xf>
    <xf numFmtId="0" fontId="16" fillId="0" borderId="81" xfId="0" applyFont="1" applyBorder="1" applyAlignment="1">
      <alignment horizontal="center"/>
    </xf>
    <xf numFmtId="0" fontId="22" fillId="0" borderId="81" xfId="0" applyFont="1" applyBorder="1" applyAlignment="1">
      <alignment horizontal="center" vertical="center" wrapText="1"/>
    </xf>
    <xf numFmtId="0" fontId="27" fillId="18" borderId="81" xfId="0" applyFont="1" applyFill="1" applyBorder="1" applyAlignment="1">
      <alignment horizontal="center" vertical="center" wrapText="1"/>
    </xf>
    <xf numFmtId="0" fontId="21" fillId="0" borderId="81" xfId="0" applyFont="1" applyBorder="1" applyAlignment="1">
      <alignment horizontal="center" vertical="center"/>
    </xf>
    <xf numFmtId="0" fontId="24" fillId="19" borderId="81" xfId="0" applyFont="1" applyFill="1" applyBorder="1" applyAlignment="1">
      <alignment horizontal="center" vertical="center" wrapText="1"/>
    </xf>
    <xf numFmtId="0" fontId="16" fillId="0" borderId="81" xfId="0" applyFont="1" applyBorder="1" applyAlignment="1">
      <alignment horizontal="center" vertical="center" wrapText="1"/>
    </xf>
    <xf numFmtId="16" fontId="16" fillId="0" borderId="82" xfId="0" applyNumberFormat="1" applyFont="1" applyBorder="1" applyAlignment="1">
      <alignment horizontal="center" vertical="center" wrapText="1"/>
    </xf>
    <xf numFmtId="16" fontId="22" fillId="0" borderId="81" xfId="0" applyNumberFormat="1" applyFont="1" applyBorder="1" applyAlignment="1">
      <alignment horizontal="center" vertical="center" wrapText="1"/>
    </xf>
    <xf numFmtId="0" fontId="19" fillId="0" borderId="78" xfId="0" applyFont="1" applyBorder="1" applyAlignment="1">
      <alignment horizontal="center" vertical="center" wrapText="1"/>
    </xf>
    <xf numFmtId="16" fontId="16" fillId="0" borderId="61" xfId="0" applyNumberFormat="1" applyFont="1" applyBorder="1" applyAlignment="1">
      <alignment horizontal="center" vertical="center" wrapText="1"/>
    </xf>
    <xf numFmtId="16" fontId="20" fillId="0" borderId="61" xfId="0" applyNumberFormat="1" applyFont="1" applyBorder="1" applyAlignment="1">
      <alignment horizontal="center" vertical="center" wrapText="1"/>
    </xf>
    <xf numFmtId="0" fontId="25" fillId="18" borderId="61" xfId="0" applyFont="1" applyFill="1" applyBorder="1" applyAlignment="1">
      <alignment horizontal="center" vertical="center" wrapText="1"/>
    </xf>
    <xf numFmtId="0" fontId="22" fillId="17" borderId="85" xfId="0" applyFont="1" applyFill="1" applyBorder="1" applyAlignment="1">
      <alignment horizontal="center" vertical="center" wrapText="1"/>
    </xf>
    <xf numFmtId="16" fontId="16" fillId="0" borderId="77" xfId="0" applyNumberFormat="1" applyFont="1" applyBorder="1" applyAlignment="1">
      <alignment horizontal="center" vertical="center" wrapText="1"/>
    </xf>
    <xf numFmtId="0" fontId="27" fillId="18" borderId="85" xfId="0" applyFont="1" applyFill="1" applyBorder="1" applyAlignment="1">
      <alignment horizontal="center" vertical="center" wrapText="1"/>
    </xf>
    <xf numFmtId="16" fontId="20" fillId="7" borderId="92" xfId="0" applyNumberFormat="1" applyFont="1" applyFill="1" applyBorder="1" applyAlignment="1">
      <alignment horizontal="center" vertical="center" wrapText="1"/>
    </xf>
    <xf numFmtId="16" fontId="20" fillId="7" borderId="93" xfId="0" applyNumberFormat="1" applyFont="1" applyFill="1" applyBorder="1" applyAlignment="1">
      <alignment horizontal="center" vertical="center" wrapText="1"/>
    </xf>
    <xf numFmtId="16" fontId="20" fillId="10" borderId="93" xfId="0" applyNumberFormat="1" applyFont="1" applyFill="1" applyBorder="1" applyAlignment="1">
      <alignment horizontal="center" vertical="center" wrapText="1"/>
    </xf>
    <xf numFmtId="16" fontId="16" fillId="0" borderId="93" xfId="0" applyNumberFormat="1" applyFont="1" applyBorder="1" applyAlignment="1">
      <alignment horizontal="center" vertical="center" wrapText="1"/>
    </xf>
    <xf numFmtId="0" fontId="24" fillId="10" borderId="93" xfId="0" applyFont="1" applyFill="1" applyBorder="1" applyAlignment="1">
      <alignment horizontal="center" vertical="center" wrapText="1"/>
    </xf>
    <xf numFmtId="0" fontId="24" fillId="10" borderId="94" xfId="0" applyFont="1" applyFill="1" applyBorder="1" applyAlignment="1">
      <alignment horizontal="center" vertical="center" wrapText="1"/>
    </xf>
    <xf numFmtId="16" fontId="20" fillId="7" borderId="95" xfId="0" applyNumberFormat="1" applyFont="1" applyFill="1" applyBorder="1" applyAlignment="1">
      <alignment horizontal="center" vertical="center" wrapText="1"/>
    </xf>
    <xf numFmtId="16" fontId="20" fillId="7" borderId="96" xfId="0" applyNumberFormat="1" applyFont="1" applyFill="1" applyBorder="1" applyAlignment="1">
      <alignment horizontal="center" vertical="center" wrapText="1"/>
    </xf>
    <xf numFmtId="16" fontId="20" fillId="10" borderId="96" xfId="0" applyNumberFormat="1" applyFont="1" applyFill="1" applyBorder="1" applyAlignment="1">
      <alignment horizontal="center" vertical="center" wrapText="1"/>
    </xf>
    <xf numFmtId="16" fontId="20" fillId="10" borderId="97" xfId="0" applyNumberFormat="1" applyFont="1" applyFill="1" applyBorder="1" applyAlignment="1">
      <alignment horizontal="center" vertical="center" wrapText="1"/>
    </xf>
    <xf numFmtId="16" fontId="20" fillId="10" borderId="98" xfId="0" applyNumberFormat="1" applyFont="1" applyFill="1" applyBorder="1" applyAlignment="1">
      <alignment horizontal="center" vertical="center" wrapText="1"/>
    </xf>
    <xf numFmtId="16" fontId="20" fillId="10" borderId="92" xfId="0" applyNumberFormat="1" applyFont="1" applyFill="1" applyBorder="1" applyAlignment="1">
      <alignment horizontal="center" vertical="center" wrapText="1"/>
    </xf>
    <xf numFmtId="16" fontId="20" fillId="7" borderId="97" xfId="0" applyNumberFormat="1" applyFont="1" applyFill="1" applyBorder="1" applyAlignment="1">
      <alignment horizontal="center" vertical="center" wrapText="1"/>
    </xf>
    <xf numFmtId="0" fontId="24" fillId="15" borderId="94" xfId="0" applyFont="1" applyFill="1" applyBorder="1" applyAlignment="1">
      <alignment horizontal="center" vertical="center" wrapText="1"/>
    </xf>
    <xf numFmtId="16" fontId="20" fillId="7" borderId="98" xfId="0" applyNumberFormat="1" applyFont="1" applyFill="1" applyBorder="1" applyAlignment="1">
      <alignment horizontal="center" vertical="center" wrapText="1"/>
    </xf>
    <xf numFmtId="0" fontId="21" fillId="28" borderId="50" xfId="0" applyFont="1" applyFill="1" applyBorder="1" applyAlignment="1">
      <alignment horizontal="center" vertical="center" wrapText="1"/>
    </xf>
    <xf numFmtId="16" fontId="23" fillId="0" borderId="95" xfId="0" applyNumberFormat="1" applyFont="1" applyBorder="1" applyAlignment="1">
      <alignment horizontal="center" vertical="center" wrapText="1"/>
    </xf>
    <xf numFmtId="16" fontId="23" fillId="0" borderId="96" xfId="0" applyNumberFormat="1" applyFont="1" applyBorder="1" applyAlignment="1">
      <alignment horizontal="center" vertical="center" wrapText="1"/>
    </xf>
    <xf numFmtId="16" fontId="20" fillId="0" borderId="96" xfId="0" applyNumberFormat="1" applyFont="1" applyBorder="1" applyAlignment="1">
      <alignment horizontal="center" vertical="center" wrapText="1"/>
    </xf>
    <xf numFmtId="16" fontId="20" fillId="0" borderId="97" xfId="0" applyNumberFormat="1" applyFont="1" applyBorder="1" applyAlignment="1">
      <alignment horizontal="center" vertical="center" wrapText="1"/>
    </xf>
    <xf numFmtId="16" fontId="16" fillId="0" borderId="95" xfId="0" applyNumberFormat="1" applyFont="1" applyBorder="1" applyAlignment="1">
      <alignment horizontal="center" vertical="center" wrapText="1"/>
    </xf>
    <xf numFmtId="16" fontId="16" fillId="0" borderId="96" xfId="0" applyNumberFormat="1" applyFont="1" applyBorder="1" applyAlignment="1">
      <alignment horizontal="center" vertical="center" wrapText="1"/>
    </xf>
    <xf numFmtId="16" fontId="26" fillId="0" borderId="96" xfId="0" applyNumberFormat="1" applyFont="1" applyBorder="1" applyAlignment="1">
      <alignment horizontal="center" vertical="center" wrapText="1"/>
    </xf>
    <xf numFmtId="16" fontId="26" fillId="0" borderId="97" xfId="0" applyNumberFormat="1" applyFont="1" applyBorder="1" applyAlignment="1">
      <alignment horizontal="center" vertical="center" wrapText="1"/>
    </xf>
    <xf numFmtId="16" fontId="20" fillId="22" borderId="96" xfId="0" applyNumberFormat="1" applyFont="1" applyFill="1" applyBorder="1" applyAlignment="1">
      <alignment horizontal="center" vertical="center" wrapText="1"/>
    </xf>
    <xf numFmtId="16" fontId="22" fillId="4" borderId="96" xfId="0" applyNumberFormat="1" applyFont="1" applyFill="1" applyBorder="1" applyAlignment="1">
      <alignment horizontal="center" vertical="center" wrapText="1"/>
    </xf>
    <xf numFmtId="0" fontId="16" fillId="0" borderId="85" xfId="0" applyFont="1" applyBorder="1" applyAlignment="1">
      <alignment horizontal="center"/>
    </xf>
    <xf numFmtId="16" fontId="20" fillId="0" borderId="98" xfId="0" applyNumberFormat="1" applyFont="1" applyBorder="1" applyAlignment="1">
      <alignment horizontal="center" vertical="center" wrapText="1"/>
    </xf>
    <xf numFmtId="16" fontId="22" fillId="0" borderId="82" xfId="0" applyNumberFormat="1" applyFont="1" applyBorder="1" applyAlignment="1">
      <alignment horizontal="center" vertical="center" wrapText="1"/>
    </xf>
    <xf numFmtId="16" fontId="23" fillId="0" borderId="97" xfId="0" applyNumberFormat="1" applyFont="1" applyBorder="1" applyAlignment="1">
      <alignment horizontal="center" vertical="center" wrapText="1"/>
    </xf>
    <xf numFmtId="16" fontId="23" fillId="0" borderId="99" xfId="0" applyNumberFormat="1" applyFont="1" applyBorder="1" applyAlignment="1">
      <alignment horizontal="center" vertical="center" wrapText="1"/>
    </xf>
    <xf numFmtId="16" fontId="26" fillId="0" borderId="95" xfId="0" applyNumberFormat="1" applyFont="1" applyBorder="1" applyAlignment="1">
      <alignment horizontal="center" vertical="center" wrapText="1"/>
    </xf>
    <xf numFmtId="0" fontId="16" fillId="0" borderId="61" xfId="0" applyFont="1" applyBorder="1" applyAlignment="1">
      <alignment horizontal="center" vertical="center" wrapText="1"/>
    </xf>
    <xf numFmtId="16" fontId="22" fillId="18" borderId="61" xfId="0" applyNumberFormat="1" applyFont="1" applyFill="1" applyBorder="1" applyAlignment="1">
      <alignment horizontal="center" vertical="center" wrapText="1"/>
    </xf>
    <xf numFmtId="0" fontId="22" fillId="18" borderId="82" xfId="0" applyFont="1" applyFill="1" applyBorder="1" applyAlignment="1">
      <alignment horizontal="center" vertical="center" wrapText="1"/>
    </xf>
    <xf numFmtId="0" fontId="16" fillId="0" borderId="83" xfId="0" applyFont="1" applyBorder="1" applyAlignment="1">
      <alignment horizontal="center"/>
    </xf>
    <xf numFmtId="16" fontId="23" fillId="0" borderId="98" xfId="0" applyNumberFormat="1" applyFont="1" applyBorder="1" applyAlignment="1">
      <alignment horizontal="center" vertical="center" wrapText="1"/>
    </xf>
    <xf numFmtId="16" fontId="16" fillId="0" borderId="97" xfId="0" applyNumberFormat="1" applyFont="1" applyBorder="1" applyAlignment="1">
      <alignment horizontal="center" vertical="center" wrapText="1"/>
    </xf>
    <xf numFmtId="16" fontId="23" fillId="0" borderId="61" xfId="0" applyNumberFormat="1" applyFont="1" applyBorder="1" applyAlignment="1">
      <alignment horizontal="center" vertical="center" wrapText="1"/>
    </xf>
    <xf numFmtId="0" fontId="22" fillId="0" borderId="6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16" fontId="26" fillId="0" borderId="61" xfId="0" applyNumberFormat="1" applyFont="1" applyBorder="1" applyAlignment="1">
      <alignment horizontal="center" vertical="center" wrapText="1"/>
    </xf>
    <xf numFmtId="0" fontId="16" fillId="0" borderId="85"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2" xfId="0" applyFont="1" applyBorder="1" applyAlignment="1">
      <alignment horizontal="center" vertical="center" wrapText="1"/>
    </xf>
    <xf numFmtId="16" fontId="26" fillId="0" borderId="82" xfId="0" applyNumberFormat="1" applyFont="1" applyBorder="1" applyAlignment="1">
      <alignment horizontal="center" vertical="center" wrapText="1"/>
    </xf>
    <xf numFmtId="0" fontId="21" fillId="0" borderId="85" xfId="0" applyFont="1" applyBorder="1" applyAlignment="1">
      <alignment horizontal="center" vertical="center" wrapText="1"/>
    </xf>
    <xf numFmtId="0" fontId="21" fillId="0" borderId="83" xfId="0" applyFont="1" applyBorder="1" applyAlignment="1">
      <alignment horizontal="center" vertical="center" wrapText="1"/>
    </xf>
    <xf numFmtId="0" fontId="22" fillId="0" borderId="85" xfId="0" applyFont="1" applyBorder="1" applyAlignment="1">
      <alignment horizontal="center" vertical="center" wrapText="1"/>
    </xf>
    <xf numFmtId="16" fontId="22" fillId="0" borderId="83" xfId="0" applyNumberFormat="1" applyFont="1" applyBorder="1" applyAlignment="1">
      <alignment horizontal="center" vertical="center" wrapText="1"/>
    </xf>
    <xf numFmtId="0" fontId="20" fillId="0" borderId="61" xfId="0" applyFont="1" applyBorder="1" applyAlignment="1">
      <alignment horizontal="center" vertical="center" wrapText="1"/>
    </xf>
    <xf numFmtId="0" fontId="16" fillId="16" borderId="61" xfId="0" applyFont="1" applyFill="1" applyBorder="1" applyAlignment="1">
      <alignment horizontal="center" vertical="center" wrapText="1"/>
    </xf>
    <xf numFmtId="16" fontId="26" fillId="16" borderId="61" xfId="0" applyNumberFormat="1" applyFont="1" applyFill="1" applyBorder="1" applyAlignment="1">
      <alignment horizontal="center" vertical="center" wrapText="1"/>
    </xf>
    <xf numFmtId="0" fontId="16" fillId="0" borderId="61" xfId="0" applyFont="1" applyBorder="1" applyAlignment="1">
      <alignment horizontal="center"/>
    </xf>
    <xf numFmtId="0" fontId="16" fillId="0" borderId="82" xfId="0" applyFont="1" applyBorder="1" applyAlignment="1">
      <alignment horizontal="center"/>
    </xf>
    <xf numFmtId="0" fontId="21" fillId="0" borderId="85" xfId="0" applyFont="1" applyBorder="1" applyAlignment="1">
      <alignment horizontal="center" vertical="center"/>
    </xf>
    <xf numFmtId="0" fontId="27" fillId="18" borderId="80" xfId="0" applyFont="1" applyFill="1" applyBorder="1" applyAlignment="1">
      <alignment horizontal="center" vertical="center" wrapText="1"/>
    </xf>
    <xf numFmtId="16" fontId="21" fillId="0" borderId="95" xfId="0" applyNumberFormat="1" applyFont="1" applyBorder="1" applyAlignment="1">
      <alignment horizontal="center" vertical="center" wrapText="1"/>
    </xf>
    <xf numFmtId="16" fontId="21" fillId="0" borderId="96" xfId="0" applyNumberFormat="1" applyFont="1" applyBorder="1" applyAlignment="1">
      <alignment horizontal="center" vertical="center" wrapText="1"/>
    </xf>
    <xf numFmtId="16" fontId="21" fillId="0" borderId="97" xfId="0" applyNumberFormat="1" applyFont="1" applyBorder="1" applyAlignment="1">
      <alignment horizontal="center" vertical="center" wrapText="1"/>
    </xf>
    <xf numFmtId="16" fontId="16" fillId="0" borderId="98" xfId="0" applyNumberFormat="1" applyFont="1" applyBorder="1" applyAlignment="1">
      <alignment horizontal="center" vertical="center" wrapText="1"/>
    </xf>
    <xf numFmtId="16" fontId="26" fillId="0" borderId="98" xfId="0" applyNumberFormat="1" applyFont="1" applyBorder="1" applyAlignment="1">
      <alignment horizontal="center" vertical="center" wrapText="1"/>
    </xf>
    <xf numFmtId="16" fontId="21" fillId="0" borderId="98" xfId="0" applyNumberFormat="1" applyFont="1" applyBorder="1" applyAlignment="1">
      <alignment horizontal="center" vertical="center" wrapText="1"/>
    </xf>
    <xf numFmtId="16" fontId="20" fillId="0" borderId="99" xfId="0" applyNumberFormat="1" applyFont="1" applyBorder="1" applyAlignment="1">
      <alignment horizontal="center" vertical="center" wrapText="1"/>
    </xf>
    <xf numFmtId="16" fontId="16" fillId="0" borderId="76" xfId="0" applyNumberFormat="1" applyFont="1" applyBorder="1" applyAlignment="1">
      <alignment horizontal="center" vertical="center" wrapText="1"/>
    </xf>
    <xf numFmtId="16" fontId="16" fillId="0" borderId="51" xfId="0" applyNumberFormat="1" applyFont="1" applyBorder="1" applyAlignment="1">
      <alignment horizontal="center" vertical="center" wrapText="1"/>
    </xf>
    <xf numFmtId="16" fontId="21" fillId="0" borderId="51" xfId="0" applyNumberFormat="1" applyFont="1" applyBorder="1" applyAlignment="1">
      <alignment horizontal="center" vertical="center" wrapText="1"/>
    </xf>
    <xf numFmtId="16" fontId="20" fillId="0" borderId="95" xfId="0" applyNumberFormat="1" applyFont="1" applyBorder="1" applyAlignment="1">
      <alignment horizontal="center" vertical="center" wrapText="1"/>
    </xf>
    <xf numFmtId="16" fontId="20" fillId="11" borderId="98" xfId="0" applyNumberFormat="1" applyFont="1" applyFill="1" applyBorder="1" applyAlignment="1">
      <alignment horizontal="center" vertical="center" wrapText="1"/>
    </xf>
    <xf numFmtId="0" fontId="21" fillId="9" borderId="82" xfId="0" applyFont="1" applyFill="1" applyBorder="1" applyAlignment="1">
      <alignment vertical="center" wrapText="1"/>
    </xf>
    <xf numFmtId="16" fontId="22" fillId="18" borderId="40" xfId="0" applyNumberFormat="1" applyFont="1" applyFill="1" applyBorder="1" applyAlignment="1">
      <alignment vertical="center" wrapText="1"/>
    </xf>
    <xf numFmtId="16" fontId="22" fillId="0" borderId="61" xfId="0" applyNumberFormat="1" applyFont="1" applyBorder="1" applyAlignment="1">
      <alignment vertical="center" wrapText="1"/>
    </xf>
    <xf numFmtId="16" fontId="22" fillId="0" borderId="40" xfId="0" applyNumberFormat="1" applyFont="1" applyBorder="1" applyAlignment="1">
      <alignment vertical="center" wrapText="1"/>
    </xf>
    <xf numFmtId="16" fontId="21" fillId="0" borderId="61" xfId="0" applyNumberFormat="1" applyFont="1" applyBorder="1" applyAlignment="1">
      <alignment vertical="center" wrapText="1"/>
    </xf>
    <xf numFmtId="16" fontId="21" fillId="0" borderId="40" xfId="0" applyNumberFormat="1" applyFont="1" applyBorder="1" applyAlignment="1">
      <alignment vertical="center" wrapText="1"/>
    </xf>
    <xf numFmtId="16" fontId="22" fillId="0" borderId="55" xfId="0" applyNumberFormat="1" applyFont="1" applyBorder="1" applyAlignment="1">
      <alignment vertical="center" wrapText="1"/>
    </xf>
    <xf numFmtId="16" fontId="21" fillId="0" borderId="61" xfId="0" applyNumberFormat="1" applyFont="1" applyBorder="1" applyAlignment="1">
      <alignment horizontal="center" vertical="center" wrapText="1"/>
    </xf>
    <xf numFmtId="0" fontId="22" fillId="0" borderId="40" xfId="0" applyFont="1" applyBorder="1" applyAlignment="1">
      <alignment vertical="center" wrapText="1"/>
    </xf>
    <xf numFmtId="16" fontId="22" fillId="18" borderId="53" xfId="0" applyNumberFormat="1" applyFont="1" applyFill="1" applyBorder="1" applyAlignment="1">
      <alignment vertical="center" wrapText="1"/>
    </xf>
    <xf numFmtId="16" fontId="22" fillId="0" borderId="107" xfId="0" applyNumberFormat="1" applyFont="1" applyBorder="1" applyAlignment="1">
      <alignment vertical="center" wrapText="1"/>
    </xf>
    <xf numFmtId="0" fontId="21" fillId="0" borderId="55" xfId="0" applyFont="1" applyBorder="1" applyAlignment="1">
      <alignment vertical="center" wrapText="1"/>
    </xf>
    <xf numFmtId="16" fontId="23" fillId="21" borderId="111" xfId="0" applyNumberFormat="1" applyFont="1" applyFill="1" applyBorder="1" applyAlignment="1">
      <alignment vertical="center" wrapText="1"/>
    </xf>
    <xf numFmtId="0" fontId="21" fillId="0" borderId="50" xfId="0" applyFont="1" applyBorder="1" applyAlignment="1">
      <alignment horizontal="center" vertical="center" wrapText="1"/>
    </xf>
    <xf numFmtId="0" fontId="22" fillId="18" borderId="40" xfId="0" applyFont="1" applyFill="1" applyBorder="1" applyAlignment="1">
      <alignment vertical="center" wrapText="1"/>
    </xf>
    <xf numFmtId="0" fontId="20" fillId="0" borderId="93" xfId="0" applyFont="1" applyBorder="1" applyAlignment="1">
      <alignment horizontal="center" vertical="center" wrapText="1"/>
    </xf>
    <xf numFmtId="0" fontId="20" fillId="0" borderId="94" xfId="0" applyFont="1" applyBorder="1" applyAlignment="1">
      <alignment horizontal="center" vertical="center" wrapText="1"/>
    </xf>
    <xf numFmtId="16" fontId="22" fillId="0" borderId="55" xfId="0" applyNumberFormat="1" applyFont="1" applyBorder="1" applyAlignment="1">
      <alignment horizontal="center" vertical="center" wrapText="1"/>
    </xf>
    <xf numFmtId="16" fontId="22" fillId="18" borderId="5" xfId="0" applyNumberFormat="1" applyFont="1" applyFill="1" applyBorder="1" applyAlignment="1">
      <alignment vertical="center" wrapText="1"/>
    </xf>
    <xf numFmtId="0" fontId="16" fillId="0" borderId="5" xfId="0" applyFont="1" applyBorder="1" applyAlignment="1">
      <alignment horizontal="center"/>
    </xf>
    <xf numFmtId="0" fontId="21" fillId="0" borderId="93" xfId="0" applyFont="1" applyBorder="1" applyAlignment="1">
      <alignment horizontal="center" vertical="center" wrapText="1"/>
    </xf>
    <xf numFmtId="0" fontId="21" fillId="0" borderId="55" xfId="0" applyFont="1" applyBorder="1" applyAlignment="1">
      <alignment horizontal="center" vertical="center" wrapText="1"/>
    </xf>
    <xf numFmtId="0" fontId="16" fillId="0" borderId="93" xfId="0" applyFont="1" applyBorder="1" applyAlignment="1">
      <alignment horizontal="center"/>
    </xf>
    <xf numFmtId="16" fontId="22" fillId="18" borderId="93" xfId="0" applyNumberFormat="1" applyFont="1" applyFill="1" applyBorder="1" applyAlignment="1">
      <alignment horizontal="center" vertical="center" wrapText="1"/>
    </xf>
    <xf numFmtId="16" fontId="21" fillId="0" borderId="137" xfId="0" applyNumberFormat="1" applyFont="1" applyBorder="1" applyAlignment="1">
      <alignment horizontal="center" vertical="center" wrapText="1"/>
    </xf>
    <xf numFmtId="16" fontId="23" fillId="0" borderId="138" xfId="0" applyNumberFormat="1" applyFont="1" applyBorder="1" applyAlignment="1">
      <alignment horizontal="center" vertical="center" wrapText="1"/>
    </xf>
    <xf numFmtId="16" fontId="23" fillId="0" borderId="137" xfId="0" applyNumberFormat="1" applyFont="1" applyBorder="1" applyAlignment="1">
      <alignment horizontal="center" vertical="center" wrapText="1"/>
    </xf>
    <xf numFmtId="16" fontId="23" fillId="0" borderId="139" xfId="0" applyNumberFormat="1" applyFont="1" applyBorder="1" applyAlignment="1">
      <alignment horizontal="center" vertical="center" wrapText="1"/>
    </xf>
    <xf numFmtId="16" fontId="23" fillId="0" borderId="140" xfId="0" applyNumberFormat="1" applyFont="1" applyBorder="1" applyAlignment="1">
      <alignment horizontal="center" vertical="center" wrapText="1"/>
    </xf>
    <xf numFmtId="16" fontId="21" fillId="0" borderId="138" xfId="0" applyNumberFormat="1" applyFont="1" applyBorder="1" applyAlignment="1">
      <alignment horizontal="center" vertical="center" wrapText="1"/>
    </xf>
    <xf numFmtId="16" fontId="22" fillId="18" borderId="68" xfId="0" applyNumberFormat="1" applyFont="1" applyFill="1" applyBorder="1" applyAlignment="1">
      <alignment vertical="center" wrapText="1"/>
    </xf>
    <xf numFmtId="16" fontId="22" fillId="0" borderId="68" xfId="0" applyNumberFormat="1" applyFont="1" applyBorder="1" applyAlignment="1">
      <alignment vertical="center" wrapText="1"/>
    </xf>
    <xf numFmtId="0" fontId="21" fillId="0" borderId="68" xfId="0" applyFont="1" applyBorder="1" applyAlignment="1">
      <alignment horizontal="center" vertical="center" wrapText="1"/>
    </xf>
    <xf numFmtId="16" fontId="22" fillId="0" borderId="68" xfId="0" applyNumberFormat="1" applyFont="1" applyBorder="1" applyAlignment="1">
      <alignment horizontal="center" vertical="center" wrapText="1"/>
    </xf>
    <xf numFmtId="0" fontId="19" fillId="0" borderId="88" xfId="0" applyFont="1" applyBorder="1" applyAlignment="1">
      <alignment horizontal="center" vertical="center" wrapText="1"/>
    </xf>
    <xf numFmtId="0" fontId="21" fillId="0" borderId="61" xfId="0" applyFont="1" applyBorder="1" applyAlignment="1">
      <alignment vertical="center" wrapText="1"/>
    </xf>
    <xf numFmtId="0" fontId="16" fillId="10" borderId="158" xfId="0" applyFont="1" applyFill="1" applyBorder="1" applyAlignment="1">
      <alignment horizontal="center" vertical="center" wrapText="1"/>
    </xf>
    <xf numFmtId="0" fontId="20" fillId="10" borderId="158" xfId="0" applyFont="1" applyFill="1" applyBorder="1" applyAlignment="1">
      <alignment horizontal="center" vertical="center" wrapText="1"/>
    </xf>
    <xf numFmtId="0" fontId="22" fillId="18" borderId="159" xfId="0" applyFont="1" applyFill="1" applyBorder="1" applyAlignment="1">
      <alignment horizontal="center" vertical="center" wrapText="1"/>
    </xf>
    <xf numFmtId="0" fontId="22" fillId="18" borderId="160" xfId="0" applyFont="1" applyFill="1" applyBorder="1" applyAlignment="1">
      <alignment horizontal="center" vertical="center" wrapText="1"/>
    </xf>
    <xf numFmtId="0" fontId="16" fillId="0" borderId="7" xfId="0" applyFont="1" applyBorder="1" applyAlignment="1">
      <alignment horizontal="center"/>
    </xf>
    <xf numFmtId="0" fontId="16" fillId="0" borderId="92" xfId="0" applyFont="1" applyBorder="1" applyAlignment="1">
      <alignment horizontal="center"/>
    </xf>
    <xf numFmtId="0" fontId="21" fillId="0" borderId="131" xfId="0" applyFont="1" applyBorder="1" applyAlignment="1">
      <alignment horizontal="center" vertical="center" wrapText="1"/>
    </xf>
    <xf numFmtId="0" fontId="21" fillId="0" borderId="72" xfId="0" applyFont="1" applyBorder="1" applyAlignment="1">
      <alignment horizontal="center" vertical="center" wrapText="1"/>
    </xf>
    <xf numFmtId="16" fontId="22" fillId="18" borderId="6"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16" fontId="22" fillId="0" borderId="77" xfId="0" applyNumberFormat="1" applyFont="1" applyBorder="1" applyAlignment="1">
      <alignment horizontal="center" vertical="center" wrapText="1"/>
    </xf>
    <xf numFmtId="16" fontId="22" fillId="18" borderId="165" xfId="0" applyNumberFormat="1" applyFont="1" applyFill="1" applyBorder="1" applyAlignment="1">
      <alignment vertical="center" wrapText="1"/>
    </xf>
    <xf numFmtId="16" fontId="22" fillId="18" borderId="160" xfId="0" applyNumberFormat="1" applyFont="1" applyFill="1" applyBorder="1" applyAlignment="1">
      <alignment horizontal="center" vertical="center" wrapText="1"/>
    </xf>
    <xf numFmtId="16" fontId="23" fillId="30" borderId="166" xfId="0" applyNumberFormat="1" applyFont="1" applyFill="1" applyBorder="1" applyAlignment="1">
      <alignment vertical="center" wrapText="1"/>
    </xf>
    <xf numFmtId="0" fontId="22" fillId="0" borderId="23" xfId="0" applyFont="1" applyBorder="1" applyAlignment="1">
      <alignment horizontal="center" vertical="center" wrapText="1"/>
    </xf>
    <xf numFmtId="16" fontId="22" fillId="0" borderId="53" xfId="0" applyNumberFormat="1" applyFont="1" applyBorder="1" applyAlignment="1">
      <alignment horizontal="center" vertical="center" wrapText="1"/>
    </xf>
    <xf numFmtId="16" fontId="23" fillId="0" borderId="169" xfId="0" applyNumberFormat="1" applyFont="1" applyBorder="1" applyAlignment="1">
      <alignment horizontal="center" vertical="center" wrapText="1"/>
    </xf>
    <xf numFmtId="16" fontId="23" fillId="0" borderId="168" xfId="0" applyNumberFormat="1" applyFont="1" applyBorder="1" applyAlignment="1">
      <alignment horizontal="center" vertical="center" wrapText="1"/>
    </xf>
    <xf numFmtId="16" fontId="22" fillId="18" borderId="170" xfId="0" applyNumberFormat="1" applyFont="1" applyFill="1" applyBorder="1" applyAlignment="1">
      <alignment vertical="center" wrapText="1"/>
    </xf>
    <xf numFmtId="0" fontId="21" fillId="0" borderId="171" xfId="0" applyFont="1" applyBorder="1" applyAlignment="1">
      <alignment horizontal="center" vertical="center" wrapText="1"/>
    </xf>
    <xf numFmtId="16" fontId="21" fillId="0" borderId="139" xfId="0" applyNumberFormat="1" applyFont="1" applyBorder="1" applyAlignment="1">
      <alignment horizontal="center" vertical="center" wrapText="1"/>
    </xf>
    <xf numFmtId="0" fontId="22" fillId="0" borderId="172" xfId="0" applyFont="1" applyBorder="1" applyAlignment="1">
      <alignment horizontal="center" vertical="center" wrapText="1"/>
    </xf>
    <xf numFmtId="16" fontId="23" fillId="0" borderId="173" xfId="0" applyNumberFormat="1" applyFont="1" applyBorder="1" applyAlignment="1">
      <alignment horizontal="center" vertical="center" wrapText="1"/>
    </xf>
    <xf numFmtId="16" fontId="23" fillId="0" borderId="175" xfId="0" applyNumberFormat="1" applyFont="1" applyBorder="1" applyAlignment="1">
      <alignment horizontal="center" vertical="center" wrapText="1"/>
    </xf>
    <xf numFmtId="16" fontId="22" fillId="32" borderId="61" xfId="0" applyNumberFormat="1" applyFont="1" applyFill="1" applyBorder="1" applyAlignment="1">
      <alignment horizontal="center" vertical="center" wrapText="1"/>
    </xf>
    <xf numFmtId="16" fontId="23" fillId="0" borderId="182" xfId="0" applyNumberFormat="1" applyFont="1" applyBorder="1" applyAlignment="1">
      <alignment horizontal="center" vertical="center" wrapText="1"/>
    </xf>
    <xf numFmtId="16" fontId="23" fillId="0" borderId="181" xfId="0" applyNumberFormat="1" applyFont="1" applyBorder="1" applyAlignment="1">
      <alignment horizontal="center" vertical="center" wrapText="1"/>
    </xf>
    <xf numFmtId="16" fontId="21" fillId="28" borderId="184" xfId="0" applyNumberFormat="1" applyFont="1" applyFill="1" applyBorder="1" applyAlignment="1">
      <alignment horizontal="center" vertical="center" wrapText="1"/>
    </xf>
    <xf numFmtId="16" fontId="22" fillId="0" borderId="185" xfId="0" applyNumberFormat="1" applyFont="1" applyBorder="1" applyAlignment="1">
      <alignment vertical="center" wrapText="1"/>
    </xf>
    <xf numFmtId="16" fontId="22" fillId="0" borderId="185" xfId="0" applyNumberFormat="1" applyFont="1" applyBorder="1" applyAlignment="1">
      <alignment horizontal="center" vertical="center" wrapText="1"/>
    </xf>
    <xf numFmtId="0" fontId="27" fillId="18" borderId="186" xfId="0" applyFont="1" applyFill="1" applyBorder="1" applyAlignment="1">
      <alignment horizontal="center" vertical="center" wrapText="1"/>
    </xf>
    <xf numFmtId="0" fontId="21" fillId="33" borderId="82" xfId="0" applyFont="1" applyFill="1" applyBorder="1" applyAlignment="1">
      <alignment vertical="center" wrapText="1"/>
    </xf>
    <xf numFmtId="16" fontId="22" fillId="16" borderId="53" xfId="0" applyNumberFormat="1" applyFont="1" applyFill="1" applyBorder="1" applyAlignment="1">
      <alignment vertical="center" wrapText="1"/>
    </xf>
    <xf numFmtId="16" fontId="22" fillId="16" borderId="55" xfId="0" applyNumberFormat="1" applyFont="1" applyFill="1" applyBorder="1" applyAlignment="1">
      <alignment vertical="center" wrapText="1"/>
    </xf>
    <xf numFmtId="16" fontId="22" fillId="16" borderId="107" xfId="0" applyNumberFormat="1" applyFont="1" applyFill="1" applyBorder="1" applyAlignment="1">
      <alignment vertical="center" wrapText="1"/>
    </xf>
    <xf numFmtId="16" fontId="22" fillId="0" borderId="87" xfId="0" applyNumberFormat="1" applyFont="1" applyBorder="1" applyAlignment="1">
      <alignment horizontal="center" vertical="center" wrapText="1"/>
    </xf>
    <xf numFmtId="0" fontId="25" fillId="0" borderId="61" xfId="0" applyFont="1" applyBorder="1" applyAlignment="1">
      <alignment vertical="center" wrapText="1"/>
    </xf>
    <xf numFmtId="16" fontId="23" fillId="33" borderId="12" xfId="0" applyNumberFormat="1" applyFont="1" applyFill="1" applyBorder="1" applyAlignment="1">
      <alignment horizontal="center" vertical="center" wrapText="1"/>
    </xf>
    <xf numFmtId="16" fontId="21" fillId="33" borderId="141" xfId="0" applyNumberFormat="1" applyFont="1" applyFill="1" applyBorder="1" applyAlignment="1">
      <alignment horizontal="center" vertical="center" wrapText="1"/>
    </xf>
    <xf numFmtId="16" fontId="21" fillId="16" borderId="104" xfId="0" applyNumberFormat="1" applyFont="1" applyFill="1" applyBorder="1" applyAlignment="1">
      <alignment vertical="center" wrapText="1"/>
    </xf>
    <xf numFmtId="16" fontId="21" fillId="16" borderId="5" xfId="0" applyNumberFormat="1" applyFont="1" applyFill="1" applyBorder="1" applyAlignment="1">
      <alignment vertical="center" wrapText="1"/>
    </xf>
    <xf numFmtId="16" fontId="22" fillId="16" borderId="68" xfId="0" applyNumberFormat="1" applyFont="1" applyFill="1" applyBorder="1" applyAlignment="1">
      <alignment vertical="center" wrapText="1"/>
    </xf>
    <xf numFmtId="16" fontId="16" fillId="0" borderId="87" xfId="0" applyNumberFormat="1" applyFont="1" applyBorder="1" applyAlignment="1">
      <alignment vertical="center" wrapText="1"/>
    </xf>
    <xf numFmtId="16" fontId="22" fillId="9" borderId="82" xfId="0" applyNumberFormat="1" applyFont="1" applyFill="1" applyBorder="1" applyAlignment="1">
      <alignment vertical="center" wrapText="1"/>
    </xf>
    <xf numFmtId="0" fontId="16" fillId="33" borderId="0" xfId="0" applyFont="1" applyFill="1" applyAlignment="1">
      <alignment horizontal="center"/>
    </xf>
    <xf numFmtId="16" fontId="22" fillId="33" borderId="82" xfId="0" applyNumberFormat="1" applyFont="1" applyFill="1" applyBorder="1" applyAlignment="1">
      <alignment horizontal="center" vertical="center" wrapText="1"/>
    </xf>
    <xf numFmtId="16" fontId="21" fillId="33" borderId="61" xfId="0" applyNumberFormat="1" applyFont="1" applyFill="1" applyBorder="1" applyAlignment="1">
      <alignment horizontal="center" vertical="center" wrapText="1"/>
    </xf>
    <xf numFmtId="16" fontId="21" fillId="0" borderId="105" xfId="0" applyNumberFormat="1" applyFont="1" applyBorder="1" applyAlignment="1">
      <alignment vertical="center" wrapText="1"/>
    </xf>
    <xf numFmtId="16" fontId="21" fillId="9" borderId="82" xfId="0" applyNumberFormat="1" applyFont="1" applyFill="1" applyBorder="1" applyAlignment="1">
      <alignment vertical="center" wrapText="1"/>
    </xf>
    <xf numFmtId="0" fontId="16" fillId="0" borderId="55" xfId="0" applyFont="1" applyBorder="1" applyAlignment="1">
      <alignment vertical="center" wrapText="1"/>
    </xf>
    <xf numFmtId="16" fontId="26" fillId="0" borderId="102" xfId="0" applyNumberFormat="1" applyFont="1" applyBorder="1" applyAlignment="1">
      <alignment horizontal="center" vertical="center" wrapText="1"/>
    </xf>
    <xf numFmtId="0" fontId="16" fillId="16" borderId="1" xfId="0" applyFont="1" applyFill="1" applyBorder="1" applyAlignment="1">
      <alignment horizontal="center"/>
    </xf>
    <xf numFmtId="0" fontId="22" fillId="0" borderId="150" xfId="0" applyFont="1" applyBorder="1" applyAlignment="1">
      <alignment vertical="center" wrapText="1"/>
    </xf>
    <xf numFmtId="0" fontId="21" fillId="0" borderId="190" xfId="0" applyFont="1" applyBorder="1" applyAlignment="1">
      <alignment vertical="center" wrapText="1"/>
    </xf>
    <xf numFmtId="0" fontId="21" fillId="34" borderId="84" xfId="0" applyFont="1" applyFill="1" applyBorder="1" applyAlignment="1">
      <alignment vertical="center" wrapText="1"/>
    </xf>
    <xf numFmtId="0" fontId="22" fillId="16" borderId="142" xfId="0" applyFont="1" applyFill="1" applyBorder="1" applyAlignment="1">
      <alignment vertical="center" wrapText="1"/>
    </xf>
    <xf numFmtId="0" fontId="21" fillId="0" borderId="195" xfId="0" applyFont="1" applyBorder="1" applyAlignment="1">
      <alignment vertical="center" wrapText="1"/>
    </xf>
    <xf numFmtId="0" fontId="16" fillId="0" borderId="185" xfId="0" applyFont="1" applyBorder="1" applyAlignment="1">
      <alignment vertical="center" wrapText="1"/>
    </xf>
    <xf numFmtId="0" fontId="21" fillId="0" borderId="196" xfId="0" applyFont="1" applyBorder="1" applyAlignment="1">
      <alignment vertical="center" wrapText="1"/>
    </xf>
    <xf numFmtId="0" fontId="16" fillId="0" borderId="197" xfId="0" applyFont="1" applyBorder="1" applyAlignment="1">
      <alignment vertical="center" wrapText="1"/>
    </xf>
    <xf numFmtId="16" fontId="20" fillId="0" borderId="101" xfId="0" applyNumberFormat="1" applyFont="1" applyBorder="1" applyAlignment="1">
      <alignment horizontal="center" vertical="center" wrapText="1"/>
    </xf>
    <xf numFmtId="16" fontId="22" fillId="0" borderId="50" xfId="0" applyNumberFormat="1" applyFont="1" applyBorder="1" applyAlignment="1">
      <alignment horizontal="center" vertical="center" wrapText="1"/>
    </xf>
    <xf numFmtId="16" fontId="22" fillId="18" borderId="198" xfId="0" applyNumberFormat="1" applyFont="1" applyFill="1" applyBorder="1" applyAlignment="1">
      <alignment horizontal="center" vertical="center" wrapText="1"/>
    </xf>
    <xf numFmtId="0" fontId="21" fillId="0" borderId="199" xfId="0" applyFont="1" applyBorder="1" applyAlignment="1">
      <alignment vertical="center" wrapText="1"/>
    </xf>
    <xf numFmtId="0" fontId="16" fillId="0" borderId="200" xfId="0" applyFont="1" applyBorder="1" applyAlignment="1">
      <alignment vertical="center" wrapText="1"/>
    </xf>
    <xf numFmtId="16" fontId="22" fillId="0" borderId="195" xfId="0" applyNumberFormat="1" applyFont="1" applyBorder="1" applyAlignment="1">
      <alignment vertical="center" wrapText="1"/>
    </xf>
    <xf numFmtId="0" fontId="25" fillId="0" borderId="185" xfId="0" applyFont="1" applyBorder="1" applyAlignment="1">
      <alignment vertical="center" wrapText="1"/>
    </xf>
    <xf numFmtId="16" fontId="22" fillId="0" borderId="196" xfId="0" applyNumberFormat="1" applyFont="1" applyBorder="1" applyAlignment="1">
      <alignment vertical="center" wrapText="1"/>
    </xf>
    <xf numFmtId="0" fontId="25" fillId="0" borderId="197" xfId="0" applyFont="1" applyBorder="1" applyAlignment="1">
      <alignment vertical="center" wrapText="1"/>
    </xf>
    <xf numFmtId="0" fontId="22" fillId="18" borderId="161" xfId="0" applyFont="1" applyFill="1" applyBorder="1" applyAlignment="1">
      <alignment horizontal="center" vertical="center" wrapText="1"/>
    </xf>
    <xf numFmtId="0" fontId="21" fillId="0" borderId="201" xfId="0" applyFont="1" applyBorder="1" applyAlignment="1">
      <alignment vertical="center" wrapText="1"/>
    </xf>
    <xf numFmtId="0" fontId="16" fillId="0" borderId="164" xfId="0" applyFont="1" applyBorder="1"/>
    <xf numFmtId="0" fontId="21" fillId="0" borderId="202" xfId="0" applyFont="1" applyBorder="1" applyAlignment="1">
      <alignment vertical="center" wrapText="1"/>
    </xf>
    <xf numFmtId="0" fontId="16" fillId="0" borderId="200" xfId="0" applyFont="1" applyBorder="1"/>
    <xf numFmtId="0" fontId="16" fillId="0" borderId="203" xfId="0" applyFont="1" applyBorder="1" applyAlignment="1">
      <alignment horizontal="center"/>
    </xf>
    <xf numFmtId="0" fontId="21" fillId="0" borderId="197" xfId="0" applyFont="1" applyBorder="1" applyAlignment="1">
      <alignment vertical="center" wrapText="1"/>
    </xf>
    <xf numFmtId="16" fontId="21" fillId="0" borderId="195" xfId="0" applyNumberFormat="1" applyFont="1" applyBorder="1" applyAlignment="1">
      <alignment vertical="center" wrapText="1"/>
    </xf>
    <xf numFmtId="16" fontId="21" fillId="0" borderId="196" xfId="0" applyNumberFormat="1" applyFont="1" applyBorder="1" applyAlignment="1">
      <alignment vertical="center" wrapText="1"/>
    </xf>
    <xf numFmtId="0" fontId="24" fillId="18" borderId="107" xfId="0" applyFont="1" applyFill="1" applyBorder="1" applyAlignment="1">
      <alignment horizontal="center" vertical="center" wrapText="1"/>
    </xf>
    <xf numFmtId="16" fontId="22" fillId="30" borderId="104" xfId="0" applyNumberFormat="1" applyFont="1" applyFill="1" applyBorder="1" applyAlignment="1">
      <alignment horizontal="center" vertical="center" wrapText="1"/>
    </xf>
    <xf numFmtId="0" fontId="13" fillId="0" borderId="0" xfId="0" applyFont="1" applyAlignment="1">
      <alignment horizontal="center"/>
    </xf>
    <xf numFmtId="0" fontId="32" fillId="8" borderId="0" xfId="0" applyFont="1" applyFill="1" applyAlignment="1">
      <alignment horizontal="left"/>
    </xf>
    <xf numFmtId="0" fontId="14" fillId="0" borderId="0" xfId="0" applyFont="1" applyAlignment="1">
      <alignment horizontal="left"/>
    </xf>
    <xf numFmtId="0" fontId="0" fillId="7" borderId="5" xfId="0" applyFill="1" applyBorder="1" applyAlignment="1">
      <alignment horizontal="center"/>
    </xf>
    <xf numFmtId="0" fontId="24" fillId="15" borderId="93" xfId="0" applyFont="1" applyFill="1" applyBorder="1" applyAlignment="1">
      <alignment horizontal="center" vertical="center" wrapText="1"/>
    </xf>
    <xf numFmtId="16" fontId="22" fillId="18" borderId="81" xfId="0" applyNumberFormat="1" applyFont="1" applyFill="1" applyBorder="1" applyAlignment="1">
      <alignment horizontal="center" vertical="center" wrapText="1"/>
    </xf>
    <xf numFmtId="0" fontId="20" fillId="22" borderId="93"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12" borderId="81"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82" xfId="0" applyFont="1" applyBorder="1" applyAlignment="1">
      <alignment horizontal="center" vertical="center" wrapText="1"/>
    </xf>
    <xf numFmtId="16" fontId="20" fillId="7" borderId="94" xfId="0" applyNumberFormat="1" applyFont="1" applyFill="1" applyBorder="1" applyAlignment="1">
      <alignment horizontal="center" vertical="center" wrapText="1"/>
    </xf>
    <xf numFmtId="0" fontId="22" fillId="12" borderId="83" xfId="0" applyFont="1" applyFill="1" applyBorder="1" applyAlignment="1">
      <alignment horizontal="center" vertical="center" wrapText="1"/>
    </xf>
    <xf numFmtId="0" fontId="21" fillId="0" borderId="79" xfId="0" applyFont="1" applyBorder="1" applyAlignment="1">
      <alignment horizontal="center" vertical="center" wrapText="1"/>
    </xf>
    <xf numFmtId="0" fontId="17" fillId="0" borderId="78" xfId="0" applyFont="1" applyBorder="1" applyAlignment="1">
      <alignment horizontal="center" vertical="center"/>
    </xf>
    <xf numFmtId="16" fontId="21" fillId="0" borderId="40" xfId="0" applyNumberFormat="1" applyFont="1" applyBorder="1" applyAlignment="1">
      <alignment horizontal="center" vertical="center" wrapText="1"/>
    </xf>
    <xf numFmtId="16" fontId="21" fillId="0" borderId="82" xfId="0" applyNumberFormat="1" applyFont="1" applyBorder="1" applyAlignment="1">
      <alignment horizontal="center" vertical="center" wrapText="1"/>
    </xf>
    <xf numFmtId="0" fontId="16" fillId="0" borderId="61" xfId="0" applyFont="1" applyBorder="1" applyAlignment="1">
      <alignment horizontal="center" vertical="center"/>
    </xf>
    <xf numFmtId="0" fontId="16" fillId="0" borderId="40" xfId="0" applyFont="1" applyBorder="1" applyAlignment="1">
      <alignment horizontal="center" vertical="center"/>
    </xf>
    <xf numFmtId="0" fontId="16" fillId="0" borderId="82" xfId="0" applyFont="1" applyBorder="1" applyAlignment="1">
      <alignment horizontal="center" vertical="center"/>
    </xf>
    <xf numFmtId="0" fontId="16" fillId="0" borderId="42" xfId="0" applyFont="1" applyBorder="1" applyAlignment="1">
      <alignment horizontal="center" vertical="center" wrapText="1"/>
    </xf>
    <xf numFmtId="16" fontId="22" fillId="16" borderId="24" xfId="0" applyNumberFormat="1" applyFont="1" applyFill="1" applyBorder="1" applyAlignment="1">
      <alignment horizontal="center" vertical="center" wrapText="1"/>
    </xf>
    <xf numFmtId="16" fontId="22" fillId="16" borderId="30" xfId="0" applyNumberFormat="1" applyFont="1" applyFill="1" applyBorder="1" applyAlignment="1">
      <alignment horizontal="center" vertical="center" wrapText="1"/>
    </xf>
    <xf numFmtId="0" fontId="22" fillId="12" borderId="35" xfId="0" applyFont="1" applyFill="1" applyBorder="1" applyAlignment="1">
      <alignment horizontal="center" vertical="center" wrapText="1"/>
    </xf>
    <xf numFmtId="0" fontId="21" fillId="9" borderId="28" xfId="0" applyFont="1" applyFill="1" applyBorder="1" applyAlignment="1">
      <alignment horizontal="center" vertical="center"/>
    </xf>
    <xf numFmtId="0" fontId="21" fillId="9" borderId="32" xfId="0" applyFont="1" applyFill="1" applyBorder="1" applyAlignment="1">
      <alignment horizontal="center" vertical="center"/>
    </xf>
    <xf numFmtId="0" fontId="22" fillId="18" borderId="5" xfId="0" applyFont="1" applyFill="1" applyBorder="1" applyAlignment="1">
      <alignment horizontal="center" vertical="center" wrapText="1"/>
    </xf>
    <xf numFmtId="0" fontId="22" fillId="12" borderId="41" xfId="0" applyFont="1" applyFill="1" applyBorder="1" applyAlignment="1">
      <alignment horizontal="center" vertical="center" wrapText="1"/>
    </xf>
    <xf numFmtId="16" fontId="22" fillId="16" borderId="5" xfId="0" applyNumberFormat="1"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17" fillId="0" borderId="5" xfId="0" applyFont="1" applyBorder="1" applyAlignment="1">
      <alignment horizontal="center" vertical="center"/>
    </xf>
    <xf numFmtId="0" fontId="19" fillId="0" borderId="209" xfId="0" applyFont="1" applyBorder="1" applyAlignment="1">
      <alignment horizontal="center" vertical="center" wrapText="1"/>
    </xf>
    <xf numFmtId="0" fontId="19" fillId="0" borderId="210" xfId="0" applyFont="1" applyBorder="1" applyAlignment="1">
      <alignment horizontal="center" vertical="center" wrapText="1"/>
    </xf>
    <xf numFmtId="0" fontId="21" fillId="0" borderId="213" xfId="0" applyFont="1" applyBorder="1" applyAlignment="1">
      <alignment vertical="center" wrapText="1"/>
    </xf>
    <xf numFmtId="0" fontId="21" fillId="0" borderId="214" xfId="0" applyFont="1" applyBorder="1" applyAlignment="1">
      <alignment vertical="center" wrapText="1"/>
    </xf>
    <xf numFmtId="0" fontId="21" fillId="0" borderId="9" xfId="0" applyFont="1" applyBorder="1" applyAlignment="1">
      <alignment vertical="center" wrapText="1"/>
    </xf>
    <xf numFmtId="16" fontId="22" fillId="18" borderId="215" xfId="0" applyNumberFormat="1" applyFont="1" applyFill="1" applyBorder="1" applyAlignment="1">
      <alignment horizontal="center" vertical="center" wrapText="1"/>
    </xf>
    <xf numFmtId="0" fontId="21" fillId="34" borderId="140" xfId="0" applyFont="1" applyFill="1" applyBorder="1" applyAlignment="1">
      <alignment vertical="center" wrapText="1"/>
    </xf>
    <xf numFmtId="0" fontId="33" fillId="24" borderId="149" xfId="0" applyFont="1" applyFill="1" applyBorder="1" applyAlignment="1">
      <alignment horizontal="center" vertical="center" wrapText="1"/>
    </xf>
    <xf numFmtId="16" fontId="22" fillId="0" borderId="213" xfId="0" applyNumberFormat="1" applyFont="1" applyBorder="1" applyAlignment="1">
      <alignment vertical="center" wrapText="1"/>
    </xf>
    <xf numFmtId="16" fontId="22" fillId="0" borderId="214" xfId="0" applyNumberFormat="1" applyFont="1" applyBorder="1" applyAlignment="1">
      <alignment vertical="center" wrapText="1"/>
    </xf>
    <xf numFmtId="16" fontId="22" fillId="0" borderId="211" xfId="0" applyNumberFormat="1" applyFont="1" applyBorder="1" applyAlignment="1">
      <alignment vertical="center" wrapText="1"/>
    </xf>
    <xf numFmtId="0" fontId="20" fillId="26" borderId="149" xfId="0" applyFont="1" applyFill="1" applyBorder="1" applyAlignment="1">
      <alignment horizontal="center" vertical="center"/>
    </xf>
    <xf numFmtId="16" fontId="22" fillId="0" borderId="218" xfId="0" applyNumberFormat="1" applyFont="1" applyBorder="1" applyAlignment="1">
      <alignment horizontal="center" vertical="center" wrapText="1"/>
    </xf>
    <xf numFmtId="0" fontId="21" fillId="26" borderId="221" xfId="0" applyFont="1" applyFill="1" applyBorder="1" applyAlignment="1">
      <alignment horizontal="center" vertical="center"/>
    </xf>
    <xf numFmtId="16" fontId="16" fillId="0" borderId="223" xfId="0" applyNumberFormat="1" applyFont="1" applyBorder="1" applyAlignment="1">
      <alignment horizontal="center" vertical="center" wrapText="1"/>
    </xf>
    <xf numFmtId="0" fontId="20" fillId="13" borderId="138" xfId="0" applyFont="1" applyFill="1" applyBorder="1" applyAlignment="1">
      <alignment horizontal="center" vertical="center" wrapText="1"/>
    </xf>
    <xf numFmtId="0" fontId="20" fillId="13" borderId="137" xfId="0" applyFont="1" applyFill="1" applyBorder="1" applyAlignment="1">
      <alignment horizontal="center" vertical="center" wrapText="1"/>
    </xf>
    <xf numFmtId="16" fontId="20" fillId="11" borderId="140" xfId="0" applyNumberFormat="1" applyFont="1" applyFill="1" applyBorder="1" applyAlignment="1">
      <alignment horizontal="center" vertical="center" wrapText="1"/>
    </xf>
    <xf numFmtId="0" fontId="24" fillId="15" borderId="225" xfId="0" applyFont="1" applyFill="1" applyBorder="1" applyAlignment="1">
      <alignment horizontal="center" vertical="center" wrapText="1"/>
    </xf>
    <xf numFmtId="0" fontId="21" fillId="0" borderId="226" xfId="0" applyFont="1" applyBorder="1" applyAlignment="1">
      <alignment vertical="center" wrapText="1"/>
    </xf>
    <xf numFmtId="0" fontId="21" fillId="0" borderId="227" xfId="0" applyFont="1" applyBorder="1" applyAlignment="1">
      <alignment vertical="center" wrapText="1"/>
    </xf>
    <xf numFmtId="0" fontId="21" fillId="0" borderId="228" xfId="0" applyFont="1" applyBorder="1" applyAlignment="1">
      <alignment vertical="center" wrapText="1"/>
    </xf>
    <xf numFmtId="0" fontId="21" fillId="23" borderId="228" xfId="0" applyFont="1" applyFill="1" applyBorder="1" applyAlignment="1">
      <alignment horizontal="center" vertical="center" wrapText="1"/>
    </xf>
    <xf numFmtId="0" fontId="16" fillId="33" borderId="230" xfId="0" applyFont="1" applyFill="1" applyBorder="1" applyAlignment="1">
      <alignment horizontal="center" vertical="center" wrapText="1"/>
    </xf>
    <xf numFmtId="16" fontId="22" fillId="18" borderId="231" xfId="0" applyNumberFormat="1" applyFont="1" applyFill="1" applyBorder="1" applyAlignment="1">
      <alignment horizontal="center" vertical="center" wrapText="1"/>
    </xf>
    <xf numFmtId="0" fontId="16" fillId="26" borderId="71" xfId="0" applyFont="1" applyFill="1" applyBorder="1" applyAlignment="1">
      <alignment horizontal="center" vertical="center"/>
    </xf>
    <xf numFmtId="0" fontId="22" fillId="16" borderId="235" xfId="0" applyFont="1" applyFill="1" applyBorder="1" applyAlignment="1">
      <alignment vertical="center" wrapText="1"/>
    </xf>
    <xf numFmtId="16" fontId="23" fillId="33" borderId="236" xfId="0" applyNumberFormat="1" applyFont="1" applyFill="1" applyBorder="1" applyAlignment="1">
      <alignment horizontal="center" vertical="center" wrapText="1"/>
    </xf>
    <xf numFmtId="0" fontId="21" fillId="26" borderId="236" xfId="0" applyFont="1" applyFill="1" applyBorder="1" applyAlignment="1">
      <alignment horizontal="center" vertical="center" wrapText="1"/>
    </xf>
    <xf numFmtId="16" fontId="21" fillId="33" borderId="237" xfId="0" applyNumberFormat="1" applyFont="1" applyFill="1" applyBorder="1" applyAlignment="1">
      <alignment horizontal="center" vertical="center" wrapText="1"/>
    </xf>
    <xf numFmtId="16" fontId="21" fillId="0" borderId="238" xfId="0" applyNumberFormat="1" applyFont="1" applyBorder="1" applyAlignment="1">
      <alignment horizontal="center" vertical="center" wrapText="1"/>
    </xf>
    <xf numFmtId="0" fontId="19" fillId="0" borderId="240" xfId="0" applyFont="1" applyBorder="1" applyAlignment="1">
      <alignment horizontal="center" vertical="center" wrapText="1"/>
    </xf>
    <xf numFmtId="0" fontId="19" fillId="0" borderId="241" xfId="0" applyFont="1" applyBorder="1" applyAlignment="1">
      <alignment horizontal="center" vertical="center" wrapText="1"/>
    </xf>
    <xf numFmtId="16" fontId="23" fillId="33" borderId="211" xfId="0" applyNumberFormat="1" applyFont="1" applyFill="1" applyBorder="1" applyAlignment="1">
      <alignment vertical="center" wrapText="1"/>
    </xf>
    <xf numFmtId="16" fontId="22" fillId="18" borderId="149" xfId="0" applyNumberFormat="1" applyFont="1" applyFill="1" applyBorder="1" applyAlignment="1">
      <alignment vertical="center" wrapText="1"/>
    </xf>
    <xf numFmtId="0" fontId="16" fillId="0" borderId="244" xfId="0" applyFont="1" applyBorder="1" applyAlignment="1">
      <alignment horizontal="center"/>
    </xf>
    <xf numFmtId="0" fontId="16" fillId="0" borderId="214" xfId="0" applyFont="1" applyBorder="1" applyAlignment="1">
      <alignment horizontal="center"/>
    </xf>
    <xf numFmtId="0" fontId="16" fillId="0" borderId="71" xfId="0" applyFont="1" applyBorder="1" applyAlignment="1">
      <alignment horizontal="center"/>
    </xf>
    <xf numFmtId="0" fontId="21" fillId="26" borderId="149" xfId="0" applyFont="1" applyFill="1" applyBorder="1" applyAlignment="1">
      <alignment horizontal="center" vertical="center"/>
    </xf>
    <xf numFmtId="16" fontId="16" fillId="0" borderId="218" xfId="0" applyNumberFormat="1" applyFont="1" applyBorder="1" applyAlignment="1">
      <alignment vertical="center" wrapText="1"/>
    </xf>
    <xf numFmtId="16" fontId="21" fillId="33" borderId="211" xfId="0" applyNumberFormat="1" applyFont="1" applyFill="1" applyBorder="1" applyAlignment="1">
      <alignment horizontal="center" vertical="center" wrapText="1"/>
    </xf>
    <xf numFmtId="0" fontId="16" fillId="33" borderId="71" xfId="0" applyFont="1" applyFill="1" applyBorder="1" applyAlignment="1">
      <alignment horizontal="center"/>
    </xf>
    <xf numFmtId="0" fontId="21" fillId="26" borderId="137" xfId="0" applyFont="1" applyFill="1" applyBorder="1" applyAlignment="1">
      <alignment horizontal="center" vertical="center"/>
    </xf>
    <xf numFmtId="16" fontId="22" fillId="33" borderId="212" xfId="0" applyNumberFormat="1" applyFont="1" applyFill="1" applyBorder="1" applyAlignment="1">
      <alignment horizontal="center" vertical="center" wrapText="1"/>
    </xf>
    <xf numFmtId="16" fontId="20" fillId="0" borderId="223" xfId="0" applyNumberFormat="1" applyFont="1" applyBorder="1" applyAlignment="1">
      <alignment horizontal="center" vertical="center" wrapText="1"/>
    </xf>
    <xf numFmtId="16" fontId="20" fillId="7" borderId="212" xfId="0" applyNumberFormat="1" applyFont="1" applyFill="1" applyBorder="1" applyAlignment="1">
      <alignment horizontal="center" vertical="center" wrapText="1"/>
    </xf>
    <xf numFmtId="16" fontId="20" fillId="7" borderId="246" xfId="0" applyNumberFormat="1" applyFont="1" applyFill="1" applyBorder="1" applyAlignment="1">
      <alignment horizontal="center" vertical="center" wrapText="1"/>
    </xf>
    <xf numFmtId="0" fontId="21" fillId="0" borderId="220" xfId="0" applyFont="1" applyBorder="1" applyAlignment="1">
      <alignment vertical="center" wrapText="1"/>
    </xf>
    <xf numFmtId="16" fontId="21" fillId="0" borderId="213" xfId="0" applyNumberFormat="1" applyFont="1" applyBorder="1" applyAlignment="1">
      <alignment vertical="center" wrapText="1"/>
    </xf>
    <xf numFmtId="16" fontId="21" fillId="0" borderId="214" xfId="0" applyNumberFormat="1" applyFont="1" applyBorder="1" applyAlignment="1">
      <alignment vertical="center" wrapText="1"/>
    </xf>
    <xf numFmtId="16" fontId="21" fillId="0" borderId="216" xfId="0" applyNumberFormat="1" applyFont="1" applyBorder="1" applyAlignment="1">
      <alignment vertical="center" wrapText="1"/>
    </xf>
    <xf numFmtId="16" fontId="20" fillId="11" borderId="137" xfId="0" applyNumberFormat="1" applyFont="1" applyFill="1" applyBorder="1" applyAlignment="1">
      <alignment horizontal="center" vertical="center" wrapText="1"/>
    </xf>
    <xf numFmtId="16" fontId="20" fillId="11" borderId="238" xfId="0" applyNumberFormat="1" applyFont="1" applyFill="1" applyBorder="1" applyAlignment="1">
      <alignment horizontal="center" vertical="center" wrapText="1"/>
    </xf>
    <xf numFmtId="0" fontId="16" fillId="10" borderId="113" xfId="0" applyFont="1" applyFill="1" applyBorder="1" applyAlignment="1">
      <alignment horizontal="center" vertical="center" wrapText="1"/>
    </xf>
    <xf numFmtId="0" fontId="20" fillId="10" borderId="113" xfId="0" applyFont="1" applyFill="1" applyBorder="1" applyAlignment="1">
      <alignment horizontal="center" vertical="center" wrapText="1"/>
    </xf>
    <xf numFmtId="16" fontId="16" fillId="0" borderId="230" xfId="0" applyNumberFormat="1" applyFont="1" applyBorder="1" applyAlignment="1">
      <alignment horizontal="center" vertical="center" wrapText="1"/>
    </xf>
    <xf numFmtId="16" fontId="22" fillId="0" borderId="149" xfId="0" applyNumberFormat="1" applyFont="1" applyBorder="1" applyAlignment="1">
      <alignment horizontal="center" vertical="center" wrapText="1"/>
    </xf>
    <xf numFmtId="16" fontId="22" fillId="0" borderId="212" xfId="0" applyNumberFormat="1" applyFont="1" applyBorder="1" applyAlignment="1">
      <alignment horizontal="center" vertical="center" wrapText="1"/>
    </xf>
    <xf numFmtId="0" fontId="21" fillId="0" borderId="140" xfId="0" applyFont="1" applyBorder="1" applyAlignment="1">
      <alignment horizontal="center" vertical="center" wrapText="1"/>
    </xf>
    <xf numFmtId="0" fontId="24" fillId="15" borderId="238" xfId="0" applyFont="1" applyFill="1" applyBorder="1" applyAlignment="1">
      <alignment horizontal="center" vertical="center" wrapText="1"/>
    </xf>
    <xf numFmtId="16" fontId="30" fillId="24" borderId="210" xfId="0" applyNumberFormat="1" applyFont="1" applyFill="1" applyBorder="1" applyAlignment="1">
      <alignment horizontal="center" vertical="center" wrapText="1"/>
    </xf>
    <xf numFmtId="16" fontId="21" fillId="28" borderId="247" xfId="0" applyNumberFormat="1" applyFont="1" applyFill="1" applyBorder="1" applyAlignment="1">
      <alignment horizontal="center" vertical="center" wrapText="1"/>
    </xf>
    <xf numFmtId="0" fontId="21" fillId="28" borderId="231" xfId="0" applyFont="1" applyFill="1" applyBorder="1" applyAlignment="1">
      <alignment horizontal="center" vertical="center" wrapText="1"/>
    </xf>
    <xf numFmtId="0" fontId="21" fillId="28" borderId="248" xfId="0" applyFont="1" applyFill="1" applyBorder="1" applyAlignment="1">
      <alignment horizontal="center" vertical="center" wrapText="1"/>
    </xf>
    <xf numFmtId="16" fontId="22" fillId="32" borderId="211" xfId="0" applyNumberFormat="1" applyFont="1" applyFill="1" applyBorder="1" applyAlignment="1">
      <alignment horizontal="center" vertical="center" wrapText="1"/>
    </xf>
    <xf numFmtId="0" fontId="22" fillId="18" borderId="168" xfId="0" applyFont="1" applyFill="1" applyBorder="1" applyAlignment="1">
      <alignment horizontal="center" vertical="center" wrapText="1"/>
    </xf>
    <xf numFmtId="0" fontId="21" fillId="32" borderId="151" xfId="0" applyFont="1" applyFill="1" applyBorder="1" applyAlignment="1">
      <alignment horizontal="center" vertical="center" wrapText="1"/>
    </xf>
    <xf numFmtId="16" fontId="20" fillId="22" borderId="250" xfId="0" applyNumberFormat="1" applyFont="1" applyFill="1" applyBorder="1" applyAlignment="1">
      <alignment horizontal="center" vertical="center" wrapText="1"/>
    </xf>
    <xf numFmtId="0" fontId="20" fillId="22" borderId="147" xfId="0" applyFont="1" applyFill="1" applyBorder="1" applyAlignment="1">
      <alignment horizontal="center" vertical="center" wrapText="1"/>
    </xf>
    <xf numFmtId="0" fontId="20" fillId="22" borderId="149" xfId="0" applyFont="1" applyFill="1" applyBorder="1" applyAlignment="1">
      <alignment horizontal="center" vertical="center" wrapText="1"/>
    </xf>
    <xf numFmtId="0" fontId="24" fillId="15" borderId="149" xfId="0" applyFont="1" applyFill="1" applyBorder="1" applyAlignment="1">
      <alignment horizontal="center" vertical="center" wrapText="1"/>
    </xf>
    <xf numFmtId="0" fontId="16" fillId="0" borderId="151" xfId="0" applyFont="1" applyBorder="1" applyAlignment="1">
      <alignment horizontal="center" vertical="center" wrapText="1"/>
    </xf>
    <xf numFmtId="0" fontId="16" fillId="11" borderId="211" xfId="0" applyFont="1" applyFill="1" applyBorder="1" applyAlignment="1">
      <alignment horizontal="center" vertical="center" wrapText="1"/>
    </xf>
    <xf numFmtId="0" fontId="16" fillId="11" borderId="149" xfId="0" applyFont="1" applyFill="1" applyBorder="1" applyAlignment="1">
      <alignment horizontal="center" vertical="center" wrapText="1"/>
    </xf>
    <xf numFmtId="0" fontId="16" fillId="0" borderId="251" xfId="0" applyFont="1" applyBorder="1" applyAlignment="1">
      <alignment horizontal="center" vertical="center" wrapText="1"/>
    </xf>
    <xf numFmtId="16" fontId="16" fillId="0" borderId="231" xfId="0" applyNumberFormat="1" applyFont="1" applyBorder="1" applyAlignment="1">
      <alignment horizontal="center" vertical="center" wrapText="1"/>
    </xf>
    <xf numFmtId="16" fontId="16" fillId="0" borderId="149" xfId="0" applyNumberFormat="1" applyFont="1" applyBorder="1" applyAlignment="1">
      <alignment horizontal="center" vertical="center" wrapText="1"/>
    </xf>
    <xf numFmtId="0" fontId="16" fillId="0" borderId="149" xfId="0" applyFont="1" applyBorder="1" applyAlignment="1">
      <alignment horizontal="center" vertical="center" wrapText="1"/>
    </xf>
    <xf numFmtId="0" fontId="16" fillId="0" borderId="212" xfId="0" applyFont="1" applyBorder="1" applyAlignment="1">
      <alignment horizontal="center" vertical="center" wrapText="1"/>
    </xf>
    <xf numFmtId="0" fontId="16" fillId="0" borderId="211" xfId="0" applyFont="1" applyBorder="1" applyAlignment="1">
      <alignment horizontal="center" vertical="center" wrapText="1"/>
    </xf>
    <xf numFmtId="0" fontId="21" fillId="26" borderId="137" xfId="0" applyFont="1" applyFill="1" applyBorder="1" applyAlignment="1">
      <alignment horizontal="center" vertical="center" wrapText="1"/>
    </xf>
    <xf numFmtId="0" fontId="21" fillId="33" borderId="212" xfId="0" applyFont="1" applyFill="1" applyBorder="1" applyAlignment="1">
      <alignment vertical="center" wrapText="1"/>
    </xf>
    <xf numFmtId="0" fontId="16" fillId="0" borderId="149" xfId="0" applyFont="1" applyBorder="1" applyAlignment="1">
      <alignment horizontal="center"/>
    </xf>
    <xf numFmtId="0" fontId="16" fillId="16" borderId="211" xfId="0" applyFont="1" applyFill="1" applyBorder="1" applyAlignment="1">
      <alignment horizontal="center" vertical="center" wrapText="1"/>
    </xf>
    <xf numFmtId="16" fontId="21" fillId="0" borderId="223" xfId="0" applyNumberFormat="1" applyFont="1" applyBorder="1" applyAlignment="1">
      <alignment horizontal="center" vertical="center" wrapText="1"/>
    </xf>
    <xf numFmtId="0" fontId="21" fillId="36" borderId="81" xfId="0" applyFont="1" applyFill="1" applyBorder="1" applyAlignment="1">
      <alignment horizontal="center" vertical="center"/>
    </xf>
    <xf numFmtId="0" fontId="36" fillId="19" borderId="81" xfId="0" applyFont="1" applyFill="1" applyBorder="1" applyAlignment="1">
      <alignment horizontal="center" vertical="center" wrapText="1"/>
    </xf>
    <xf numFmtId="0" fontId="25" fillId="19" borderId="81" xfId="0" applyFont="1" applyFill="1" applyBorder="1" applyAlignment="1">
      <alignment horizontal="center" vertical="center" wrapText="1"/>
    </xf>
    <xf numFmtId="0" fontId="22" fillId="19" borderId="85" xfId="0" applyFont="1" applyFill="1" applyBorder="1" applyAlignment="1">
      <alignment horizontal="center" vertical="center" wrapText="1"/>
    </xf>
    <xf numFmtId="0" fontId="22" fillId="19" borderId="83" xfId="0" applyFont="1" applyFill="1" applyBorder="1" applyAlignment="1">
      <alignment horizontal="center" vertical="center" wrapText="1"/>
    </xf>
    <xf numFmtId="0" fontId="22" fillId="19" borderId="81" xfId="0" applyFont="1" applyFill="1" applyBorder="1" applyAlignment="1">
      <alignment vertical="center" wrapText="1"/>
    </xf>
    <xf numFmtId="0" fontId="22" fillId="0" borderId="83" xfId="0" applyFont="1" applyBorder="1" applyAlignment="1">
      <alignment vertical="center" wrapText="1"/>
    </xf>
    <xf numFmtId="16" fontId="23" fillId="21" borderId="83" xfId="0" applyNumberFormat="1" applyFont="1" applyFill="1" applyBorder="1" applyAlignment="1">
      <alignment vertical="center" wrapText="1"/>
    </xf>
    <xf numFmtId="0" fontId="22" fillId="37" borderId="85" xfId="0" applyFont="1" applyFill="1" applyBorder="1" applyAlignment="1">
      <alignment horizontal="center" vertical="center" wrapText="1"/>
    </xf>
    <xf numFmtId="0" fontId="7" fillId="0" borderId="172" xfId="0" applyFont="1" applyBorder="1" applyAlignment="1">
      <alignment horizontal="center" vertical="center" wrapText="1"/>
    </xf>
    <xf numFmtId="0" fontId="7" fillId="0" borderId="236" xfId="0" applyFont="1" applyBorder="1" applyAlignment="1">
      <alignment horizontal="center" vertical="center" wrapText="1"/>
    </xf>
    <xf numFmtId="0" fontId="3" fillId="3" borderId="24"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3" fillId="4" borderId="5" xfId="0" applyFont="1" applyFill="1" applyBorder="1"/>
    <xf numFmtId="0" fontId="19" fillId="0" borderId="5" xfId="0" applyFont="1" applyBorder="1" applyAlignment="1">
      <alignment vertical="center" wrapText="1"/>
    </xf>
    <xf numFmtId="0" fontId="19" fillId="0" borderId="0" xfId="0" applyFont="1" applyAlignment="1">
      <alignment vertical="center" wrapText="1"/>
    </xf>
    <xf numFmtId="0" fontId="3" fillId="38" borderId="5" xfId="0" applyFont="1" applyFill="1" applyBorder="1"/>
    <xf numFmtId="0" fontId="3" fillId="38" borderId="5" xfId="0" applyFont="1" applyFill="1" applyBorder="1" applyAlignment="1">
      <alignment horizontal="center"/>
    </xf>
    <xf numFmtId="0" fontId="9" fillId="0" borderId="0" xfId="0" applyFont="1"/>
    <xf numFmtId="16" fontId="20" fillId="11" borderId="103" xfId="0" applyNumberFormat="1" applyFont="1" applyFill="1" applyBorder="1" applyAlignment="1">
      <alignment horizontal="center" vertical="center" wrapText="1"/>
    </xf>
    <xf numFmtId="0" fontId="19" fillId="0" borderId="253" xfId="0" applyFont="1" applyBorder="1" applyAlignment="1">
      <alignment horizontal="center" vertical="center" wrapText="1"/>
    </xf>
    <xf numFmtId="16" fontId="20" fillId="0" borderId="125" xfId="0" applyNumberFormat="1" applyFont="1" applyBorder="1" applyAlignment="1">
      <alignment horizontal="center" vertical="center" wrapText="1"/>
    </xf>
    <xf numFmtId="16" fontId="16" fillId="0" borderId="125" xfId="0" applyNumberFormat="1" applyFont="1" applyBorder="1" applyAlignment="1">
      <alignment horizontal="center" vertical="center" wrapText="1"/>
    </xf>
    <xf numFmtId="16" fontId="23" fillId="0" borderId="76" xfId="0" applyNumberFormat="1" applyFont="1" applyBorder="1" applyAlignment="1">
      <alignment horizontal="center" vertical="center" wrapText="1"/>
    </xf>
    <xf numFmtId="16" fontId="23" fillId="0" borderId="112" xfId="0" applyNumberFormat="1" applyFont="1" applyBorder="1" applyAlignment="1">
      <alignment horizontal="center" vertical="center" wrapText="1"/>
    </xf>
    <xf numFmtId="16" fontId="23" fillId="0" borderId="110" xfId="0" applyNumberFormat="1" applyFont="1" applyBorder="1" applyAlignment="1">
      <alignment horizontal="center" vertical="center" wrapText="1"/>
    </xf>
    <xf numFmtId="16" fontId="23" fillId="0" borderId="0" xfId="0" applyNumberFormat="1" applyFont="1" applyAlignment="1">
      <alignment horizontal="center" vertical="center" wrapText="1"/>
    </xf>
    <xf numFmtId="16" fontId="23" fillId="0" borderId="132" xfId="0" applyNumberFormat="1" applyFont="1" applyBorder="1" applyAlignment="1">
      <alignment horizontal="center" vertical="center" wrapText="1"/>
    </xf>
    <xf numFmtId="16" fontId="38" fillId="0" borderId="140" xfId="0" applyNumberFormat="1" applyFont="1" applyBorder="1" applyAlignment="1">
      <alignment horizontal="center" vertical="center" wrapText="1"/>
    </xf>
    <xf numFmtId="0" fontId="21" fillId="0" borderId="114" xfId="0" applyFont="1" applyBorder="1" applyAlignment="1">
      <alignment vertical="center" wrapText="1"/>
    </xf>
    <xf numFmtId="16" fontId="38" fillId="0" borderId="137" xfId="0" applyNumberFormat="1" applyFont="1" applyBorder="1" applyAlignment="1">
      <alignment horizontal="center" vertical="center" wrapText="1"/>
    </xf>
    <xf numFmtId="0" fontId="21" fillId="0" borderId="105" xfId="0" applyFont="1" applyBorder="1" applyAlignment="1">
      <alignment vertical="center" wrapText="1"/>
    </xf>
    <xf numFmtId="16" fontId="38" fillId="0" borderId="168" xfId="0" applyNumberFormat="1" applyFont="1" applyBorder="1" applyAlignment="1">
      <alignment horizontal="center" vertical="center" wrapText="1"/>
    </xf>
    <xf numFmtId="16" fontId="23" fillId="0" borderId="103" xfId="0" applyNumberFormat="1" applyFont="1" applyBorder="1" applyAlignment="1">
      <alignment horizontal="center" vertical="center" wrapText="1"/>
    </xf>
    <xf numFmtId="0" fontId="21" fillId="0" borderId="84" xfId="0" applyFont="1" applyBorder="1" applyAlignment="1">
      <alignment vertical="center" wrapText="1"/>
    </xf>
    <xf numFmtId="16" fontId="38" fillId="0" borderId="169" xfId="0" applyNumberFormat="1" applyFont="1" applyBorder="1" applyAlignment="1">
      <alignment horizontal="center" vertical="center" wrapText="1"/>
    </xf>
    <xf numFmtId="0" fontId="39" fillId="0" borderId="0" xfId="0" applyFont="1"/>
    <xf numFmtId="16" fontId="23" fillId="30" borderId="29" xfId="0" applyNumberFormat="1" applyFont="1" applyFill="1" applyBorder="1" applyAlignment="1">
      <alignment vertical="center" wrapText="1"/>
    </xf>
    <xf numFmtId="16" fontId="23" fillId="30" borderId="0" xfId="0" applyNumberFormat="1" applyFont="1" applyFill="1" applyAlignment="1">
      <alignment vertical="center" wrapText="1"/>
    </xf>
    <xf numFmtId="16" fontId="26" fillId="24" borderId="132" xfId="0" applyNumberFormat="1" applyFont="1" applyFill="1" applyBorder="1" applyAlignment="1">
      <alignment horizontal="center" vertical="center" wrapText="1"/>
    </xf>
    <xf numFmtId="0" fontId="21" fillId="24" borderId="132" xfId="0" applyFont="1" applyFill="1" applyBorder="1" applyAlignment="1">
      <alignment vertical="center" wrapText="1"/>
    </xf>
    <xf numFmtId="16" fontId="23" fillId="24" borderId="167" xfId="0" applyNumberFormat="1" applyFont="1" applyFill="1" applyBorder="1" applyAlignment="1">
      <alignment vertical="center" wrapText="1"/>
    </xf>
    <xf numFmtId="16" fontId="23" fillId="24" borderId="121" xfId="0" applyNumberFormat="1" applyFont="1" applyFill="1" applyBorder="1" applyAlignment="1">
      <alignment vertical="center" wrapText="1"/>
    </xf>
    <xf numFmtId="16" fontId="23" fillId="24" borderId="122" xfId="0" applyNumberFormat="1" applyFont="1" applyFill="1" applyBorder="1" applyAlignment="1">
      <alignment vertical="center" wrapText="1"/>
    </xf>
    <xf numFmtId="0" fontId="21" fillId="0" borderId="0" xfId="0" applyFont="1" applyAlignment="1">
      <alignment horizontal="center" wrapText="1"/>
    </xf>
    <xf numFmtId="16" fontId="26" fillId="0" borderId="112" xfId="0" applyNumberFormat="1" applyFont="1" applyBorder="1" applyAlignment="1">
      <alignment horizontal="center" vertical="center" wrapText="1"/>
    </xf>
    <xf numFmtId="16" fontId="29" fillId="24" borderId="128" xfId="0" applyNumberFormat="1" applyFont="1" applyFill="1" applyBorder="1" applyAlignment="1">
      <alignment horizontal="center" vertical="center" wrapText="1"/>
    </xf>
    <xf numFmtId="16" fontId="23" fillId="0" borderId="256" xfId="0" applyNumberFormat="1" applyFont="1" applyBorder="1" applyAlignment="1">
      <alignment horizontal="center" vertical="center" wrapText="1"/>
    </xf>
    <xf numFmtId="0" fontId="21" fillId="0" borderId="103" xfId="0" applyFont="1" applyBorder="1" applyAlignment="1">
      <alignment vertical="center" wrapText="1"/>
    </xf>
    <xf numFmtId="0" fontId="21" fillId="0" borderId="77" xfId="0" applyFont="1" applyBorder="1" applyAlignment="1">
      <alignment vertical="center" wrapText="1"/>
    </xf>
    <xf numFmtId="0" fontId="40" fillId="0" borderId="0" xfId="0" applyFont="1" applyAlignment="1">
      <alignment horizontal="center" wrapText="1"/>
    </xf>
    <xf numFmtId="16" fontId="23" fillId="0" borderId="218" xfId="0" applyNumberFormat="1" applyFont="1" applyBorder="1" applyAlignment="1">
      <alignment horizontal="center" vertical="center" wrapText="1"/>
    </xf>
    <xf numFmtId="16" fontId="23" fillId="0" borderId="51" xfId="0" applyNumberFormat="1" applyFont="1" applyBorder="1" applyAlignment="1">
      <alignment horizontal="center" vertical="center" wrapText="1"/>
    </xf>
    <xf numFmtId="0" fontId="21" fillId="0" borderId="257" xfId="0" applyFont="1" applyBorder="1" applyAlignment="1">
      <alignment horizontal="center" wrapText="1"/>
    </xf>
    <xf numFmtId="0" fontId="41" fillId="0" borderId="0" xfId="0" applyFont="1" applyAlignment="1">
      <alignment horizontal="center" wrapText="1"/>
    </xf>
    <xf numFmtId="16" fontId="43" fillId="9" borderId="61" xfId="0" applyNumberFormat="1" applyFont="1" applyFill="1" applyBorder="1" applyAlignment="1">
      <alignment vertical="center" wrapText="1"/>
    </xf>
    <xf numFmtId="16" fontId="23" fillId="0" borderId="177" xfId="0" applyNumberFormat="1" applyFont="1" applyBorder="1" applyAlignment="1">
      <alignment horizontal="center" vertical="center" wrapText="1"/>
    </xf>
    <xf numFmtId="16" fontId="43" fillId="18" borderId="40" xfId="0" applyNumberFormat="1" applyFont="1" applyFill="1" applyBorder="1" applyAlignment="1">
      <alignment vertical="center" wrapText="1"/>
    </xf>
    <xf numFmtId="16" fontId="20" fillId="0" borderId="76" xfId="0" applyNumberFormat="1" applyFont="1" applyBorder="1" applyAlignment="1">
      <alignment horizontal="center" vertical="center" wrapText="1"/>
    </xf>
    <xf numFmtId="16" fontId="44" fillId="0" borderId="137" xfId="0" applyNumberFormat="1" applyFont="1" applyBorder="1" applyAlignment="1">
      <alignment horizontal="center" wrapText="1"/>
    </xf>
    <xf numFmtId="0" fontId="45" fillId="9" borderId="0" xfId="0" applyFont="1" applyFill="1" applyAlignment="1">
      <alignment horizontal="center"/>
    </xf>
    <xf numFmtId="16" fontId="20" fillId="0" borderId="110" xfId="0" applyNumberFormat="1" applyFont="1" applyBorder="1" applyAlignment="1">
      <alignment horizontal="center" vertical="center" wrapText="1"/>
    </xf>
    <xf numFmtId="0" fontId="46" fillId="0" borderId="0" xfId="0" applyFont="1" applyAlignment="1">
      <alignment horizontal="center" wrapText="1"/>
    </xf>
    <xf numFmtId="16" fontId="20" fillId="0" borderId="112" xfId="0" applyNumberFormat="1" applyFont="1" applyBorder="1" applyAlignment="1">
      <alignment horizontal="center" vertical="center" wrapText="1"/>
    </xf>
    <xf numFmtId="0" fontId="46" fillId="0" borderId="0" xfId="0" applyFont="1" applyAlignment="1">
      <alignment horizontal="center" vertical="center" wrapText="1"/>
    </xf>
    <xf numFmtId="16" fontId="23" fillId="0" borderId="125" xfId="0" applyNumberFormat="1" applyFont="1" applyBorder="1" applyAlignment="1">
      <alignment horizontal="center" vertical="center" wrapText="1"/>
    </xf>
    <xf numFmtId="16" fontId="20" fillId="0" borderId="103" xfId="0" applyNumberFormat="1" applyFont="1" applyBorder="1" applyAlignment="1">
      <alignment horizontal="center" vertical="center" wrapText="1"/>
    </xf>
    <xf numFmtId="16" fontId="41" fillId="0" borderId="138" xfId="0" applyNumberFormat="1" applyFont="1" applyBorder="1" applyAlignment="1">
      <alignment horizontal="center" wrapText="1"/>
    </xf>
    <xf numFmtId="16" fontId="21" fillId="0" borderId="137" xfId="0" applyNumberFormat="1" applyFont="1" applyBorder="1" applyAlignment="1">
      <alignment horizontal="center" wrapText="1"/>
    </xf>
    <xf numFmtId="16" fontId="20" fillId="22" borderId="108" xfId="0" applyNumberFormat="1" applyFont="1" applyFill="1" applyBorder="1" applyAlignment="1">
      <alignment horizontal="center" vertical="center" wrapText="1"/>
    </xf>
    <xf numFmtId="16" fontId="20" fillId="22" borderId="51" xfId="0" applyNumberFormat="1" applyFont="1" applyFill="1" applyBorder="1" applyAlignment="1">
      <alignment horizontal="center" vertical="center" wrapText="1"/>
    </xf>
    <xf numFmtId="16" fontId="20" fillId="0" borderId="102" xfId="0" applyNumberFormat="1" applyFont="1" applyBorder="1" applyAlignment="1">
      <alignment horizontal="center" vertical="center" wrapText="1"/>
    </xf>
    <xf numFmtId="16" fontId="22" fillId="4" borderId="51" xfId="0" applyNumberFormat="1" applyFont="1" applyFill="1" applyBorder="1" applyAlignment="1">
      <alignment horizontal="center" vertical="center" wrapText="1"/>
    </xf>
    <xf numFmtId="0" fontId="17" fillId="0" borderId="0" xfId="0" applyFont="1" applyAlignment="1">
      <alignment horizontal="center" wrapText="1"/>
    </xf>
    <xf numFmtId="0" fontId="21" fillId="26" borderId="12" xfId="0" applyFont="1" applyFill="1" applyBorder="1" applyAlignment="1">
      <alignment vertical="center" wrapText="1"/>
    </xf>
    <xf numFmtId="16" fontId="20" fillId="0" borderId="132" xfId="0" applyNumberFormat="1" applyFont="1" applyBorder="1" applyAlignment="1">
      <alignment horizontal="center" vertical="center" wrapText="1"/>
    </xf>
    <xf numFmtId="0" fontId="20" fillId="13" borderId="127" xfId="0" applyFont="1" applyFill="1" applyBorder="1" applyAlignment="1">
      <alignment vertical="center" wrapText="1"/>
    </xf>
    <xf numFmtId="0" fontId="20" fillId="13" borderId="112" xfId="0" applyFont="1" applyFill="1" applyBorder="1" applyAlignment="1">
      <alignment vertical="center" wrapText="1"/>
    </xf>
    <xf numFmtId="0" fontId="20" fillId="13" borderId="103" xfId="0" applyFont="1" applyFill="1" applyBorder="1" applyAlignment="1">
      <alignment vertical="center" wrapText="1"/>
    </xf>
    <xf numFmtId="16" fontId="22" fillId="0" borderId="53" xfId="0" applyNumberFormat="1" applyFont="1" applyBorder="1" applyAlignment="1">
      <alignment vertical="center" wrapText="1"/>
    </xf>
    <xf numFmtId="16" fontId="23" fillId="21" borderId="40" xfId="0" applyNumberFormat="1" applyFont="1" applyFill="1" applyBorder="1" applyAlignment="1">
      <alignment vertical="center" wrapText="1"/>
    </xf>
    <xf numFmtId="0" fontId="21" fillId="9" borderId="61" xfId="0" applyFont="1" applyFill="1" applyBorder="1" applyAlignment="1">
      <alignment vertical="center" wrapText="1"/>
    </xf>
    <xf numFmtId="0" fontId="21" fillId="16" borderId="171" xfId="0" applyFont="1" applyFill="1" applyBorder="1" applyAlignment="1">
      <alignment horizontal="center" vertical="center" wrapText="1"/>
    </xf>
    <xf numFmtId="0" fontId="21" fillId="0" borderId="82" xfId="0" applyFont="1" applyBorder="1" applyAlignment="1">
      <alignment vertical="center" wrapText="1"/>
    </xf>
    <xf numFmtId="0" fontId="21" fillId="0" borderId="86" xfId="0" applyFont="1" applyBorder="1" applyAlignment="1">
      <alignment horizontal="center" vertical="center" wrapText="1"/>
    </xf>
    <xf numFmtId="16" fontId="43" fillId="16" borderId="61" xfId="0" applyNumberFormat="1" applyFont="1" applyFill="1" applyBorder="1" applyAlignment="1">
      <alignment vertical="center" wrapText="1"/>
    </xf>
    <xf numFmtId="0" fontId="45" fillId="0" borderId="0" xfId="0" applyFont="1" applyAlignment="1">
      <alignment horizontal="center"/>
    </xf>
    <xf numFmtId="16" fontId="22" fillId="0" borderId="82" xfId="0" applyNumberFormat="1" applyFont="1" applyBorder="1" applyAlignment="1">
      <alignment vertical="center" wrapText="1"/>
    </xf>
    <xf numFmtId="0" fontId="15" fillId="0" borderId="5" xfId="0" applyFont="1" applyBorder="1" applyAlignment="1">
      <alignment horizontal="center" vertical="center" wrapText="1"/>
    </xf>
    <xf numFmtId="0" fontId="31" fillId="0" borderId="12" xfId="0" applyFont="1" applyBorder="1" applyAlignment="1">
      <alignment horizontal="center" vertical="center" wrapText="1"/>
    </xf>
    <xf numFmtId="0" fontId="3" fillId="4" borderId="12" xfId="0" applyFont="1" applyFill="1" applyBorder="1" applyAlignment="1">
      <alignment horizontal="center" vertical="center" wrapText="1"/>
    </xf>
    <xf numFmtId="0" fontId="47" fillId="0" borderId="1" xfId="0" applyFont="1" applyBorder="1" applyAlignment="1">
      <alignment horizontal="center" vertical="center" wrapText="1"/>
    </xf>
    <xf numFmtId="0" fontId="0" fillId="28" borderId="5" xfId="0" applyFill="1" applyBorder="1" applyAlignment="1">
      <alignment horizontal="center" vertical="center" wrapText="1"/>
    </xf>
    <xf numFmtId="0" fontId="10" fillId="28" borderId="5" xfId="0" applyFont="1" applyFill="1" applyBorder="1" applyAlignment="1">
      <alignment horizontal="center" vertical="center" wrapText="1"/>
    </xf>
    <xf numFmtId="0" fontId="0" fillId="28" borderId="68" xfId="0" applyFill="1" applyBorder="1" applyAlignment="1">
      <alignment horizontal="center" vertical="center" wrapText="1"/>
    </xf>
    <xf numFmtId="0" fontId="12" fillId="0" borderId="5" xfId="0" applyFont="1" applyBorder="1" applyAlignment="1">
      <alignment horizontal="center" vertical="center" wrapText="1"/>
    </xf>
    <xf numFmtId="0" fontId="49" fillId="0" borderId="5" xfId="0" applyFont="1" applyBorder="1" applyAlignment="1">
      <alignment horizontal="center"/>
    </xf>
    <xf numFmtId="0" fontId="12" fillId="0" borderId="172" xfId="0" applyFont="1" applyBorder="1" applyAlignment="1">
      <alignment horizontal="center" vertical="center" wrapText="1"/>
    </xf>
    <xf numFmtId="0" fontId="12" fillId="9" borderId="5" xfId="0" applyFont="1" applyFill="1" applyBorder="1" applyAlignment="1">
      <alignment horizontal="center" vertical="center" wrapText="1"/>
    </xf>
    <xf numFmtId="0" fontId="0" fillId="0" borderId="75" xfId="0" applyBorder="1"/>
    <xf numFmtId="0" fontId="5" fillId="0" borderId="63" xfId="0" applyFont="1" applyBorder="1" applyAlignment="1">
      <alignment horizontal="center" vertical="center" wrapText="1"/>
    </xf>
    <xf numFmtId="0" fontId="2" fillId="0" borderId="63" xfId="0" applyFont="1" applyBorder="1" applyAlignment="1">
      <alignment horizontal="center" vertical="center" wrapText="1"/>
    </xf>
    <xf numFmtId="0" fontId="9" fillId="8"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141" xfId="0" applyBorder="1" applyAlignment="1">
      <alignment horizontal="center" vertical="center" wrapText="1"/>
    </xf>
    <xf numFmtId="0" fontId="0" fillId="0" borderId="24" xfId="0" applyBorder="1" applyAlignment="1">
      <alignment horizontal="center" vertical="center" wrapText="1"/>
    </xf>
    <xf numFmtId="0" fontId="3" fillId="39" borderId="5"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0" fillId="0" borderId="17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89" xfId="0" applyBorder="1"/>
    <xf numFmtId="0" fontId="3" fillId="3" borderId="1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9" borderId="7" xfId="0" applyFill="1" applyBorder="1" applyAlignment="1">
      <alignment horizontal="center" vertical="center" wrapText="1"/>
    </xf>
    <xf numFmtId="0" fontId="3" fillId="8" borderId="34" xfId="0" applyFont="1" applyFill="1" applyBorder="1" applyAlignment="1">
      <alignment horizontal="center" vertical="center" wrapText="1"/>
    </xf>
    <xf numFmtId="0" fontId="9" fillId="0" borderId="72" xfId="0" applyFont="1" applyBorder="1" applyAlignment="1">
      <alignment horizontal="center" vertical="center" wrapText="1"/>
    </xf>
    <xf numFmtId="0" fontId="0" fillId="9" borderId="72" xfId="0" applyFill="1" applyBorder="1" applyAlignment="1">
      <alignment horizontal="center" vertical="center" wrapText="1"/>
    </xf>
    <xf numFmtId="0" fontId="9" fillId="0" borderId="275" xfId="0" applyFont="1" applyBorder="1" applyAlignment="1">
      <alignment horizontal="center" vertical="center" wrapText="1"/>
    </xf>
    <xf numFmtId="0" fontId="9" fillId="8" borderId="172"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0" fillId="0" borderId="9" xfId="0" applyBorder="1" applyAlignment="1">
      <alignment horizontal="center" vertical="center" wrapText="1"/>
    </xf>
    <xf numFmtId="0" fontId="3" fillId="8" borderId="11" xfId="0" applyFont="1" applyFill="1" applyBorder="1" applyAlignment="1">
      <alignment horizontal="center" vertical="center" wrapText="1"/>
    </xf>
    <xf numFmtId="0" fontId="0" fillId="33" borderId="5" xfId="0" applyFill="1" applyBorder="1" applyAlignment="1">
      <alignment horizontal="center" vertical="center" wrapText="1"/>
    </xf>
    <xf numFmtId="0" fontId="0" fillId="33" borderId="24" xfId="0" applyFill="1" applyBorder="1" applyAlignment="1">
      <alignment horizontal="center" vertical="center" wrapText="1"/>
    </xf>
    <xf numFmtId="0" fontId="3" fillId="30" borderId="5" xfId="0" applyFont="1" applyFill="1" applyBorder="1" applyAlignment="1">
      <alignment horizontal="center" vertical="center" wrapText="1"/>
    </xf>
    <xf numFmtId="0" fontId="3" fillId="30" borderId="24" xfId="0" applyFont="1" applyFill="1" applyBorder="1" applyAlignment="1">
      <alignment horizontal="center" vertical="center" wrapText="1"/>
    </xf>
    <xf numFmtId="0" fontId="48" fillId="0" borderId="0" xfId="0" applyFont="1"/>
    <xf numFmtId="0" fontId="21" fillId="0" borderId="7" xfId="0" applyFont="1" applyBorder="1" applyAlignment="1">
      <alignment horizontal="center" vertical="center" wrapText="1"/>
    </xf>
    <xf numFmtId="0" fontId="21" fillId="9" borderId="7"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0" borderId="71" xfId="0" applyFont="1" applyBorder="1"/>
    <xf numFmtId="0" fontId="21" fillId="0" borderId="0" xfId="0" applyFont="1"/>
    <xf numFmtId="0" fontId="51" fillId="0" borderId="63"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172"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0" fillId="8" borderId="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50" fillId="8" borderId="172" xfId="0" applyFont="1" applyFill="1" applyBorder="1" applyAlignment="1">
      <alignment horizontal="center" vertical="center" wrapText="1"/>
    </xf>
    <xf numFmtId="0" fontId="53" fillId="0" borderId="24" xfId="0" applyFont="1" applyBorder="1" applyAlignment="1">
      <alignment horizontal="center" vertical="center" wrapText="1"/>
    </xf>
    <xf numFmtId="0" fontId="22" fillId="3" borderId="10" xfId="0" applyFont="1" applyFill="1" applyBorder="1" applyAlignment="1">
      <alignment horizontal="center" vertical="center" wrapText="1"/>
    </xf>
    <xf numFmtId="0" fontId="22" fillId="30" borderId="5" xfId="0" applyFont="1" applyFill="1" applyBorder="1" applyAlignment="1">
      <alignment horizontal="center" vertical="center" wrapText="1"/>
    </xf>
    <xf numFmtId="0" fontId="22" fillId="30" borderId="24" xfId="0" applyFont="1" applyFill="1" applyBorder="1" applyAlignment="1">
      <alignment horizontal="center" vertical="center" wrapText="1"/>
    </xf>
    <xf numFmtId="0" fontId="53" fillId="0" borderId="172" xfId="0" applyFont="1" applyBorder="1" applyAlignment="1">
      <alignment horizontal="center" vertical="center" wrapText="1"/>
    </xf>
    <xf numFmtId="0" fontId="53" fillId="0" borderId="236" xfId="0" applyFont="1" applyBorder="1" applyAlignment="1">
      <alignment horizontal="center" vertical="center" wrapText="1"/>
    </xf>
    <xf numFmtId="0" fontId="21" fillId="0" borderId="11" xfId="0" applyFont="1" applyBorder="1" applyAlignment="1">
      <alignment horizontal="center" vertical="center" wrapText="1"/>
    </xf>
    <xf numFmtId="0" fontId="53" fillId="0" borderId="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9" xfId="0" applyFont="1" applyBorder="1" applyAlignment="1">
      <alignment horizontal="center" vertical="center" wrapText="1"/>
    </xf>
    <xf numFmtId="0" fontId="57" fillId="0" borderId="63"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4" fillId="9" borderId="5"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60"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60" fillId="0" borderId="5" xfId="0" applyFont="1" applyBorder="1" applyAlignment="1">
      <alignment horizontal="center" vertical="center" wrapText="1"/>
    </xf>
    <xf numFmtId="0" fontId="22" fillId="8" borderId="5"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57" fillId="0" borderId="69" xfId="0" applyFont="1" applyBorder="1" applyAlignment="1">
      <alignment horizontal="center" vertical="center" wrapText="1"/>
    </xf>
    <xf numFmtId="0" fontId="57" fillId="0" borderId="65" xfId="0" applyFont="1" applyBorder="1" applyAlignment="1">
      <alignment horizontal="center" vertical="center" wrapText="1"/>
    </xf>
    <xf numFmtId="0" fontId="58" fillId="0" borderId="65" xfId="0" applyFont="1" applyBorder="1" applyAlignment="1">
      <alignment horizontal="center" vertical="center" wrapText="1"/>
    </xf>
    <xf numFmtId="0" fontId="57" fillId="0" borderId="67" xfId="0" applyFont="1" applyBorder="1" applyAlignment="1">
      <alignment horizontal="center" vertical="center" wrapText="1"/>
    </xf>
    <xf numFmtId="0" fontId="57" fillId="0" borderId="64" xfId="0" applyFont="1" applyBorder="1" applyAlignment="1">
      <alignment horizontal="center" vertical="center" wrapText="1"/>
    </xf>
    <xf numFmtId="0" fontId="58" fillId="0" borderId="64" xfId="0" applyFont="1" applyBorder="1" applyAlignment="1">
      <alignment horizontal="center" vertical="center" wrapText="1"/>
    </xf>
    <xf numFmtId="0" fontId="23" fillId="0" borderId="12" xfId="0" applyFont="1" applyBorder="1" applyAlignment="1">
      <alignment horizontal="center" vertical="center" wrapText="1"/>
    </xf>
    <xf numFmtId="0" fontId="22" fillId="8" borderId="3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0" fillId="0" borderId="66" xfId="0" applyFont="1" applyBorder="1" applyAlignment="1">
      <alignment horizontal="center" vertical="center" wrapText="1"/>
    </xf>
    <xf numFmtId="0" fontId="21" fillId="9" borderId="12" xfId="0" applyFont="1" applyFill="1" applyBorder="1" applyAlignment="1">
      <alignment horizontal="center" vertical="center" wrapText="1"/>
    </xf>
    <xf numFmtId="0" fontId="21" fillId="31"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1" fillId="0" borderId="141" xfId="0" applyFont="1" applyBorder="1" applyAlignment="1">
      <alignment horizontal="center" vertical="center" wrapText="1"/>
    </xf>
    <xf numFmtId="0" fontId="56" fillId="0" borderId="68" xfId="0" applyFont="1" applyBorder="1" applyAlignment="1">
      <alignment horizontal="center" vertical="center" wrapText="1"/>
    </xf>
    <xf numFmtId="0" fontId="56" fillId="0" borderId="70" xfId="0" applyFont="1" applyBorder="1" applyAlignment="1">
      <alignment horizontal="center" vertical="center" wrapText="1"/>
    </xf>
    <xf numFmtId="0" fontId="50" fillId="0" borderId="72" xfId="0" applyFont="1" applyBorder="1" applyAlignment="1">
      <alignment horizontal="center" vertical="center" wrapText="1"/>
    </xf>
    <xf numFmtId="0" fontId="21" fillId="9" borderId="72" xfId="0" applyFont="1" applyFill="1" applyBorder="1" applyAlignment="1">
      <alignment horizontal="center" vertical="center" wrapText="1"/>
    </xf>
    <xf numFmtId="0" fontId="50" fillId="0" borderId="275" xfId="0" applyFont="1" applyBorder="1" applyAlignment="1">
      <alignment horizontal="center" vertical="center" wrapText="1"/>
    </xf>
    <xf numFmtId="0" fontId="21" fillId="0" borderId="0" xfId="0" applyFont="1" applyAlignment="1">
      <alignment horizontal="center" vertical="center"/>
    </xf>
    <xf numFmtId="0" fontId="22" fillId="8" borderId="0" xfId="0" applyFont="1" applyFill="1" applyAlignment="1">
      <alignment horizontal="left"/>
    </xf>
    <xf numFmtId="0" fontId="61" fillId="0" borderId="0" xfId="0" applyFont="1" applyAlignment="1">
      <alignment horizontal="left"/>
    </xf>
    <xf numFmtId="0" fontId="61" fillId="0" borderId="0" xfId="0" applyFont="1"/>
    <xf numFmtId="0" fontId="22" fillId="35" borderId="0" xfId="0" applyFont="1" applyFill="1" applyAlignment="1">
      <alignment horizontal="left"/>
    </xf>
    <xf numFmtId="0" fontId="0" fillId="0" borderId="172" xfId="0" applyBorder="1"/>
    <xf numFmtId="0" fontId="68" fillId="0" borderId="0" xfId="0" applyFont="1"/>
    <xf numFmtId="0" fontId="68" fillId="0" borderId="0" xfId="0" applyFont="1" applyAlignment="1">
      <alignment wrapText="1"/>
    </xf>
    <xf numFmtId="0" fontId="69" fillId="0" borderId="0" xfId="0" applyFont="1" applyAlignment="1">
      <alignment wrapText="1"/>
    </xf>
    <xf numFmtId="0" fontId="70" fillId="0" borderId="0" xfId="0" applyFont="1" applyAlignment="1">
      <alignment wrapText="1"/>
    </xf>
    <xf numFmtId="0" fontId="70" fillId="0" borderId="0" xfId="0" applyFont="1"/>
    <xf numFmtId="0" fontId="71" fillId="41" borderId="281" xfId="0" applyFont="1" applyFill="1" applyBorder="1" applyAlignment="1">
      <alignment wrapText="1"/>
    </xf>
    <xf numFmtId="0" fontId="72" fillId="41" borderId="281" xfId="0" applyFont="1" applyFill="1" applyBorder="1" applyAlignment="1">
      <alignment wrapText="1"/>
    </xf>
    <xf numFmtId="0" fontId="67" fillId="41" borderId="281" xfId="0" applyFont="1" applyFill="1" applyBorder="1" applyAlignment="1">
      <alignment wrapText="1"/>
    </xf>
    <xf numFmtId="0" fontId="66" fillId="0" borderId="287" xfId="0" applyFont="1" applyBorder="1" applyAlignment="1">
      <alignment wrapText="1"/>
    </xf>
    <xf numFmtId="0" fontId="71" fillId="0" borderId="286" xfId="0" applyFont="1" applyBorder="1" applyAlignment="1">
      <alignment wrapText="1"/>
    </xf>
    <xf numFmtId="0" fontId="71" fillId="0" borderId="288" xfId="0" applyFont="1" applyBorder="1" applyAlignment="1">
      <alignment wrapText="1"/>
    </xf>
    <xf numFmtId="0" fontId="73" fillId="0" borderId="0" xfId="2" applyAlignment="1">
      <alignment horizontal="center" vertical="center" textRotation="90" wrapText="1"/>
    </xf>
    <xf numFmtId="0" fontId="63" fillId="0" borderId="172" xfId="1" applyBorder="1" applyAlignment="1">
      <alignment wrapText="1"/>
    </xf>
    <xf numFmtId="0" fontId="12" fillId="51" borderId="172" xfId="0" applyFont="1" applyFill="1" applyBorder="1" applyAlignment="1">
      <alignment horizontal="center" vertical="center" textRotation="255" wrapText="1"/>
    </xf>
    <xf numFmtId="0" fontId="12" fillId="51" borderId="172" xfId="0" applyFont="1" applyFill="1" applyBorder="1" applyAlignment="1">
      <alignment horizontal="center" vertical="center" wrapText="1"/>
    </xf>
    <xf numFmtId="0" fontId="0" fillId="0" borderId="172" xfId="0" applyBorder="1" applyAlignment="1">
      <alignment horizontal="center" wrapText="1"/>
    </xf>
    <xf numFmtId="0" fontId="63" fillId="0" borderId="172" xfId="1" applyBorder="1" applyAlignment="1">
      <alignment horizontal="center"/>
    </xf>
    <xf numFmtId="0" fontId="12" fillId="0" borderId="172" xfId="0" applyFont="1" applyBorder="1" applyAlignment="1">
      <alignment horizontal="center" vertical="center" textRotation="255" wrapText="1"/>
    </xf>
    <xf numFmtId="0" fontId="63" fillId="51" borderId="172" xfId="1" applyFill="1" applyBorder="1" applyAlignment="1">
      <alignment vertical="center" wrapText="1"/>
    </xf>
    <xf numFmtId="0" fontId="31" fillId="0" borderId="172" xfId="0" applyFont="1" applyBorder="1" applyAlignment="1">
      <alignment horizontal="center" vertical="center" textRotation="255" wrapText="1"/>
    </xf>
    <xf numFmtId="0" fontId="31" fillId="0" borderId="172" xfId="0" applyFont="1" applyBorder="1" applyAlignment="1">
      <alignment horizontal="center" vertical="center" wrapText="1"/>
    </xf>
    <xf numFmtId="0" fontId="31" fillId="51" borderId="172" xfId="0" applyFont="1" applyFill="1" applyBorder="1" applyAlignment="1">
      <alignment horizontal="center" vertical="center" textRotation="255" wrapText="1"/>
    </xf>
    <xf numFmtId="0" fontId="9" fillId="51" borderId="172" xfId="0" applyFont="1" applyFill="1" applyBorder="1" applyAlignment="1">
      <alignment horizontal="center" vertical="center" textRotation="255" wrapText="1"/>
    </xf>
    <xf numFmtId="0" fontId="63" fillId="0" borderId="172" xfId="1" applyBorder="1"/>
    <xf numFmtId="0" fontId="12" fillId="26" borderId="172" xfId="0" applyFont="1" applyFill="1" applyBorder="1" applyAlignment="1">
      <alignment horizontal="center" vertical="center" wrapText="1"/>
    </xf>
    <xf numFmtId="0" fontId="78" fillId="0" borderId="277" xfId="0" applyFont="1" applyBorder="1" applyAlignment="1">
      <alignment horizontal="center" vertical="center" wrapText="1"/>
    </xf>
    <xf numFmtId="0" fontId="75" fillId="0" borderId="277" xfId="0" applyFont="1" applyBorder="1" applyAlignment="1">
      <alignment horizontal="center" vertical="center" textRotation="90" wrapText="1"/>
    </xf>
    <xf numFmtId="0" fontId="75" fillId="0" borderId="277" xfId="0" applyFont="1" applyBorder="1" applyAlignment="1">
      <alignment horizontal="center" vertical="center" wrapText="1"/>
    </xf>
    <xf numFmtId="0" fontId="3" fillId="16" borderId="172" xfId="0" applyFont="1" applyFill="1" applyBorder="1" applyAlignment="1">
      <alignment horizontal="center" vertical="center"/>
    </xf>
    <xf numFmtId="0" fontId="3" fillId="16" borderId="172" xfId="0" applyFont="1" applyFill="1" applyBorder="1"/>
    <xf numFmtId="0" fontId="3" fillId="0" borderId="172" xfId="0" applyFont="1" applyBorder="1"/>
    <xf numFmtId="0" fontId="65" fillId="0" borderId="172" xfId="0" applyFont="1" applyBorder="1" applyAlignment="1">
      <alignment textRotation="255"/>
    </xf>
    <xf numFmtId="0" fontId="77" fillId="0" borderId="172" xfId="0" applyFont="1" applyBorder="1"/>
    <xf numFmtId="0" fontId="65" fillId="0" borderId="172" xfId="0" applyFont="1" applyBorder="1"/>
    <xf numFmtId="0" fontId="77" fillId="26" borderId="172" xfId="0" applyFont="1" applyFill="1" applyBorder="1"/>
    <xf numFmtId="0" fontId="65" fillId="26" borderId="172" xfId="0" applyFont="1" applyFill="1" applyBorder="1"/>
    <xf numFmtId="0" fontId="3" fillId="0" borderId="0" xfId="0" applyFont="1"/>
    <xf numFmtId="0" fontId="3" fillId="0" borderId="278" xfId="0" applyFont="1" applyBorder="1"/>
    <xf numFmtId="0" fontId="3" fillId="11" borderId="276" xfId="0" applyFont="1" applyFill="1" applyBorder="1" applyAlignment="1">
      <alignment horizontal="center" vertical="center"/>
    </xf>
    <xf numFmtId="0" fontId="3" fillId="11" borderId="0" xfId="0" applyFont="1" applyFill="1"/>
    <xf numFmtId="0" fontId="3" fillId="16" borderId="276" xfId="0" applyFont="1" applyFill="1" applyBorder="1" applyAlignment="1">
      <alignment horizontal="center" vertical="center"/>
    </xf>
    <xf numFmtId="0" fontId="3" fillId="16" borderId="0" xfId="0" applyFont="1" applyFill="1"/>
    <xf numFmtId="0" fontId="80" fillId="0" borderId="172" xfId="0" applyFont="1" applyBorder="1"/>
    <xf numFmtId="0" fontId="80" fillId="39" borderId="172" xfId="0" applyFont="1" applyFill="1" applyBorder="1"/>
    <xf numFmtId="0" fontId="3" fillId="46" borderId="0" xfId="0" applyFont="1" applyFill="1"/>
    <xf numFmtId="0" fontId="12" fillId="46" borderId="276" xfId="0" applyFont="1" applyFill="1" applyBorder="1" applyAlignment="1">
      <alignment horizontal="center" vertical="center"/>
    </xf>
    <xf numFmtId="0" fontId="12" fillId="46" borderId="0" xfId="0" applyFont="1" applyFill="1"/>
    <xf numFmtId="0" fontId="82" fillId="43" borderId="302" xfId="0" applyFont="1" applyFill="1" applyBorder="1" applyAlignment="1">
      <alignment wrapText="1"/>
    </xf>
    <xf numFmtId="0" fontId="83" fillId="0" borderId="303" xfId="0" applyFont="1" applyBorder="1" applyAlignment="1">
      <alignment wrapText="1"/>
    </xf>
    <xf numFmtId="0" fontId="83" fillId="0" borderId="294" xfId="0" applyFont="1" applyBorder="1" applyAlignment="1">
      <alignment wrapText="1"/>
    </xf>
    <xf numFmtId="0" fontId="80" fillId="0" borderId="304" xfId="0" applyFont="1" applyBorder="1" applyAlignment="1">
      <alignment wrapText="1"/>
    </xf>
    <xf numFmtId="0" fontId="83" fillId="39" borderId="294" xfId="0" applyFont="1" applyFill="1" applyBorder="1" applyAlignment="1">
      <alignment wrapText="1"/>
    </xf>
    <xf numFmtId="0" fontId="83" fillId="0" borderId="302" xfId="0" applyFont="1" applyBorder="1" applyAlignment="1">
      <alignment wrapText="1"/>
    </xf>
    <xf numFmtId="0" fontId="83" fillId="0" borderId="299" xfId="0" applyFont="1" applyBorder="1" applyAlignment="1">
      <alignment wrapText="1"/>
    </xf>
    <xf numFmtId="0" fontId="83" fillId="44" borderId="303" xfId="0" applyFont="1" applyFill="1" applyBorder="1" applyAlignment="1">
      <alignment wrapText="1"/>
    </xf>
    <xf numFmtId="0" fontId="80" fillId="44" borderId="303" xfId="0" applyFont="1" applyFill="1" applyBorder="1" applyAlignment="1">
      <alignment wrapText="1"/>
    </xf>
    <xf numFmtId="0" fontId="82" fillId="45" borderId="303" xfId="0" applyFont="1" applyFill="1" applyBorder="1" applyAlignment="1">
      <alignment wrapText="1"/>
    </xf>
    <xf numFmtId="0" fontId="83" fillId="46" borderId="302" xfId="0" applyFont="1" applyFill="1" applyBorder="1" applyAlignment="1">
      <alignment wrapText="1"/>
    </xf>
    <xf numFmtId="0" fontId="83" fillId="46" borderId="303" xfId="0" applyFont="1" applyFill="1" applyBorder="1" applyAlignment="1">
      <alignment wrapText="1"/>
    </xf>
    <xf numFmtId="0" fontId="83" fillId="46" borderId="294" xfId="0" applyFont="1" applyFill="1" applyBorder="1" applyAlignment="1">
      <alignment wrapText="1"/>
    </xf>
    <xf numFmtId="0" fontId="80" fillId="46" borderId="304" xfId="0" applyFont="1" applyFill="1" applyBorder="1" applyAlignment="1">
      <alignment wrapText="1"/>
    </xf>
    <xf numFmtId="0" fontId="80" fillId="46" borderId="300" xfId="0" applyFont="1" applyFill="1" applyBorder="1" applyAlignment="1">
      <alignment wrapText="1"/>
    </xf>
    <xf numFmtId="0" fontId="83" fillId="35" borderId="302" xfId="0" applyFont="1" applyFill="1" applyBorder="1" applyAlignment="1">
      <alignment wrapText="1"/>
    </xf>
    <xf numFmtId="0" fontId="83" fillId="35" borderId="299" xfId="0" applyFont="1" applyFill="1" applyBorder="1" applyAlignment="1">
      <alignment wrapText="1"/>
    </xf>
    <xf numFmtId="0" fontId="83" fillId="35" borderId="303" xfId="0" applyFont="1" applyFill="1" applyBorder="1" applyAlignment="1">
      <alignment wrapText="1"/>
    </xf>
    <xf numFmtId="0" fontId="83" fillId="35" borderId="294" xfId="0" applyFont="1" applyFill="1" applyBorder="1" applyAlignment="1">
      <alignment wrapText="1"/>
    </xf>
    <xf numFmtId="0" fontId="80" fillId="35" borderId="304" xfId="0" applyFont="1" applyFill="1" applyBorder="1" applyAlignment="1">
      <alignment wrapText="1"/>
    </xf>
    <xf numFmtId="0" fontId="80" fillId="35" borderId="300" xfId="0" applyFont="1" applyFill="1" applyBorder="1" applyAlignment="1">
      <alignment wrapText="1"/>
    </xf>
    <xf numFmtId="0" fontId="80" fillId="35" borderId="302" xfId="0" applyFont="1" applyFill="1" applyBorder="1" applyAlignment="1">
      <alignment wrapText="1"/>
    </xf>
    <xf numFmtId="0" fontId="80" fillId="35" borderId="299" xfId="0" applyFont="1" applyFill="1" applyBorder="1" applyAlignment="1">
      <alignment wrapText="1"/>
    </xf>
    <xf numFmtId="0" fontId="83" fillId="35" borderId="304" xfId="0" applyFont="1" applyFill="1" applyBorder="1" applyAlignment="1">
      <alignment wrapText="1"/>
    </xf>
    <xf numFmtId="0" fontId="83" fillId="35" borderId="300" xfId="0" applyFont="1" applyFill="1" applyBorder="1" applyAlignment="1">
      <alignment wrapText="1"/>
    </xf>
    <xf numFmtId="0" fontId="80" fillId="0" borderId="303" xfId="0" applyFont="1" applyBorder="1" applyAlignment="1">
      <alignment wrapText="1"/>
    </xf>
    <xf numFmtId="0" fontId="80" fillId="0" borderId="302" xfId="0" applyFont="1" applyBorder="1" applyAlignment="1">
      <alignment wrapText="1"/>
    </xf>
    <xf numFmtId="0" fontId="80" fillId="0" borderId="305" xfId="0" applyFont="1" applyBorder="1" applyAlignment="1">
      <alignment wrapText="1"/>
    </xf>
    <xf numFmtId="0" fontId="83" fillId="35" borderId="306" xfId="0" applyFont="1" applyFill="1" applyBorder="1" applyAlignment="1">
      <alignment wrapText="1"/>
    </xf>
    <xf numFmtId="0" fontId="83" fillId="35" borderId="293" xfId="0" applyFont="1" applyFill="1" applyBorder="1" applyAlignment="1">
      <alignment wrapText="1"/>
    </xf>
    <xf numFmtId="0" fontId="83" fillId="35" borderId="307" xfId="0" applyFont="1" applyFill="1" applyBorder="1" applyAlignment="1">
      <alignment wrapText="1"/>
    </xf>
    <xf numFmtId="0" fontId="83" fillId="35" borderId="301" xfId="0" applyFont="1" applyFill="1" applyBorder="1" applyAlignment="1">
      <alignment wrapText="1"/>
    </xf>
    <xf numFmtId="0" fontId="80" fillId="35" borderId="306" xfId="0" applyFont="1" applyFill="1" applyBorder="1" applyAlignment="1">
      <alignment wrapText="1"/>
    </xf>
    <xf numFmtId="0" fontId="80" fillId="35" borderId="293" xfId="0" applyFont="1" applyFill="1" applyBorder="1" applyAlignment="1">
      <alignment wrapText="1"/>
    </xf>
    <xf numFmtId="0" fontId="80" fillId="35" borderId="276" xfId="0" applyFont="1" applyFill="1" applyBorder="1" applyAlignment="1">
      <alignment wrapText="1"/>
    </xf>
    <xf numFmtId="0" fontId="83" fillId="35" borderId="172" xfId="0" applyFont="1" applyFill="1" applyBorder="1" applyAlignment="1">
      <alignment wrapText="1"/>
    </xf>
    <xf numFmtId="0" fontId="80" fillId="35" borderId="277" xfId="0" applyFont="1" applyFill="1" applyBorder="1" applyAlignment="1">
      <alignment wrapText="1"/>
    </xf>
    <xf numFmtId="0" fontId="82" fillId="43" borderId="283" xfId="0" applyFont="1" applyFill="1" applyBorder="1" applyAlignment="1">
      <alignment wrapText="1"/>
    </xf>
    <xf numFmtId="0" fontId="85" fillId="0" borderId="302" xfId="0" applyFont="1" applyBorder="1" applyAlignment="1">
      <alignment wrapText="1"/>
    </xf>
    <xf numFmtId="0" fontId="80" fillId="0" borderId="306" xfId="0" applyFont="1" applyBorder="1" applyAlignment="1">
      <alignment wrapText="1"/>
    </xf>
    <xf numFmtId="0" fontId="85" fillId="0" borderId="303" xfId="0" applyFont="1" applyBorder="1" applyAlignment="1">
      <alignment wrapText="1"/>
    </xf>
    <xf numFmtId="0" fontId="79" fillId="24" borderId="303" xfId="0" applyFont="1" applyFill="1" applyBorder="1" applyAlignment="1">
      <alignment wrapText="1"/>
    </xf>
    <xf numFmtId="0" fontId="79" fillId="16" borderId="302" xfId="0" applyFont="1" applyFill="1" applyBorder="1" applyAlignment="1">
      <alignment wrapText="1"/>
    </xf>
    <xf numFmtId="0" fontId="85" fillId="0" borderId="304" xfId="0" applyFont="1" applyBorder="1" applyAlignment="1">
      <alignment wrapText="1"/>
    </xf>
    <xf numFmtId="0" fontId="80" fillId="0" borderId="310" xfId="0" applyFont="1" applyBorder="1" applyAlignment="1">
      <alignment wrapText="1"/>
    </xf>
    <xf numFmtId="0" fontId="83" fillId="0" borderId="289" xfId="0" applyFont="1" applyBorder="1" applyAlignment="1">
      <alignment wrapText="1"/>
    </xf>
    <xf numFmtId="0" fontId="80" fillId="0" borderId="277" xfId="0" applyFont="1" applyBorder="1"/>
    <xf numFmtId="0" fontId="82" fillId="0" borderId="290" xfId="0" applyFont="1" applyBorder="1" applyAlignment="1">
      <alignment wrapText="1"/>
    </xf>
    <xf numFmtId="0" fontId="82" fillId="43" borderId="290" xfId="0" applyFont="1" applyFill="1" applyBorder="1" applyAlignment="1">
      <alignment wrapText="1"/>
    </xf>
    <xf numFmtId="0" fontId="80" fillId="0" borderId="311" xfId="0" applyFont="1" applyBorder="1" applyAlignment="1">
      <alignment wrapText="1"/>
    </xf>
    <xf numFmtId="0" fontId="82" fillId="43" borderId="297" xfId="0" applyFont="1" applyFill="1" applyBorder="1" applyAlignment="1">
      <alignment wrapText="1"/>
    </xf>
    <xf numFmtId="0" fontId="76" fillId="0" borderId="290" xfId="0" applyFont="1" applyBorder="1" applyAlignment="1">
      <alignment textRotation="90"/>
    </xf>
    <xf numFmtId="0" fontId="82" fillId="0" borderId="297" xfId="0" applyFont="1" applyBorder="1" applyAlignment="1">
      <alignment wrapText="1"/>
    </xf>
    <xf numFmtId="0" fontId="82" fillId="45" borderId="297" xfId="0" applyFont="1" applyFill="1" applyBorder="1" applyAlignment="1">
      <alignment wrapText="1"/>
    </xf>
    <xf numFmtId="0" fontId="80" fillId="0" borderId="297" xfId="0" applyFont="1" applyBorder="1" applyAlignment="1">
      <alignment wrapText="1"/>
    </xf>
    <xf numFmtId="0" fontId="83" fillId="0" borderId="295" xfId="0" applyFont="1" applyBorder="1" applyAlignment="1">
      <alignment wrapText="1"/>
    </xf>
    <xf numFmtId="0" fontId="80" fillId="0" borderId="296" xfId="0" applyFont="1" applyBorder="1"/>
    <xf numFmtId="0" fontId="80" fillId="0" borderId="298" xfId="0" applyFont="1" applyBorder="1"/>
    <xf numFmtId="0" fontId="83" fillId="39" borderId="299" xfId="0" applyFont="1" applyFill="1" applyBorder="1" applyAlignment="1">
      <alignment wrapText="1"/>
    </xf>
    <xf numFmtId="0" fontId="80" fillId="39" borderId="298" xfId="0" applyFont="1" applyFill="1" applyBorder="1"/>
    <xf numFmtId="0" fontId="83" fillId="46" borderId="293" xfId="0" applyFont="1" applyFill="1" applyBorder="1" applyAlignment="1">
      <alignment wrapText="1"/>
    </xf>
    <xf numFmtId="0" fontId="82" fillId="43" borderId="282" xfId="0" applyFont="1" applyFill="1" applyBorder="1" applyAlignment="1">
      <alignment wrapText="1"/>
    </xf>
    <xf numFmtId="0" fontId="64" fillId="43" borderId="312" xfId="0" applyFont="1" applyFill="1" applyBorder="1" applyAlignment="1">
      <alignment wrapText="1"/>
    </xf>
    <xf numFmtId="0" fontId="82" fillId="43" borderId="313" xfId="0" applyFont="1" applyFill="1" applyBorder="1" applyAlignment="1">
      <alignment wrapText="1"/>
    </xf>
    <xf numFmtId="0" fontId="82" fillId="43" borderId="280" xfId="0" applyFont="1" applyFill="1" applyBorder="1" applyAlignment="1">
      <alignment wrapText="1"/>
    </xf>
    <xf numFmtId="0" fontId="83" fillId="31" borderId="300" xfId="0" applyFont="1" applyFill="1" applyBorder="1" applyAlignment="1">
      <alignment wrapText="1"/>
    </xf>
    <xf numFmtId="0" fontId="80" fillId="31" borderId="277" xfId="0" applyFont="1" applyFill="1" applyBorder="1"/>
    <xf numFmtId="0" fontId="20" fillId="59" borderId="314" xfId="0" applyFont="1" applyFill="1" applyBorder="1" applyAlignment="1">
      <alignment vertical="center" wrapText="1"/>
    </xf>
    <xf numFmtId="0" fontId="63" fillId="59" borderId="16" xfId="1" applyFill="1" applyBorder="1" applyAlignment="1">
      <alignment vertical="center" wrapText="1"/>
    </xf>
    <xf numFmtId="0" fontId="16" fillId="59" borderId="314" xfId="0" applyFont="1" applyFill="1" applyBorder="1" applyAlignment="1">
      <alignment vertical="center" wrapText="1"/>
    </xf>
    <xf numFmtId="0" fontId="63" fillId="59" borderId="8" xfId="1" applyFill="1" applyBorder="1" applyAlignment="1">
      <alignment vertical="center" wrapText="1"/>
    </xf>
    <xf numFmtId="0" fontId="16" fillId="59" borderId="314" xfId="0" applyFont="1" applyFill="1" applyBorder="1" applyAlignment="1">
      <alignment wrapText="1"/>
    </xf>
    <xf numFmtId="0" fontId="63" fillId="59" borderId="10" xfId="1" applyFill="1" applyBorder="1" applyAlignment="1">
      <alignment vertical="center" wrapText="1"/>
    </xf>
    <xf numFmtId="0" fontId="63" fillId="59" borderId="291" xfId="1" applyFill="1" applyBorder="1" applyAlignment="1">
      <alignment horizontal="left" vertical="center" wrapText="1"/>
    </xf>
    <xf numFmtId="0" fontId="63" fillId="59" borderId="22" xfId="1" applyFill="1" applyBorder="1" applyAlignment="1">
      <alignment vertical="center" wrapText="1"/>
    </xf>
    <xf numFmtId="0" fontId="63" fillId="59" borderId="292" xfId="1" applyFill="1" applyBorder="1" applyAlignment="1">
      <alignment wrapText="1"/>
    </xf>
    <xf numFmtId="0" fontId="63" fillId="59" borderId="315" xfId="1" applyFill="1" applyBorder="1" applyAlignment="1">
      <alignment wrapText="1"/>
    </xf>
    <xf numFmtId="0" fontId="87" fillId="59" borderId="0" xfId="0" applyFont="1" applyFill="1" applyAlignment="1">
      <alignment wrapText="1"/>
    </xf>
    <xf numFmtId="0" fontId="63" fillId="59" borderId="316" xfId="1" applyFill="1" applyBorder="1" applyAlignment="1">
      <alignment wrapText="1"/>
    </xf>
    <xf numFmtId="0" fontId="40" fillId="59" borderId="281" xfId="0" applyFont="1" applyFill="1" applyBorder="1" applyAlignment="1">
      <alignment wrapText="1"/>
    </xf>
    <xf numFmtId="0" fontId="63" fillId="59" borderId="315" xfId="1" applyFill="1" applyBorder="1" applyAlignment="1">
      <alignment vertical="center" wrapText="1"/>
    </xf>
    <xf numFmtId="0" fontId="16" fillId="59" borderId="20" xfId="0" applyFont="1" applyFill="1" applyBorder="1" applyAlignment="1">
      <alignment vertical="center" wrapText="1"/>
    </xf>
    <xf numFmtId="0" fontId="63" fillId="59" borderId="20" xfId="1" applyFill="1" applyBorder="1" applyAlignment="1">
      <alignment vertical="center" wrapText="1"/>
    </xf>
    <xf numFmtId="0" fontId="40" fillId="59" borderId="0" xfId="0" applyFont="1" applyFill="1" applyAlignment="1">
      <alignment wrapText="1"/>
    </xf>
    <xf numFmtId="0" fontId="20" fillId="60" borderId="20" xfId="0" applyFont="1" applyFill="1" applyBorder="1" applyAlignment="1">
      <alignment vertical="center" wrapText="1"/>
    </xf>
    <xf numFmtId="0" fontId="63" fillId="60" borderId="10" xfId="1" applyFill="1" applyBorder="1" applyAlignment="1">
      <alignment vertical="center" wrapText="1"/>
    </xf>
    <xf numFmtId="0" fontId="16" fillId="60" borderId="20" xfId="0" applyFont="1" applyFill="1" applyBorder="1" applyAlignment="1">
      <alignment vertical="center" wrapText="1"/>
    </xf>
    <xf numFmtId="0" fontId="16" fillId="60" borderId="314" xfId="0" applyFont="1" applyFill="1" applyBorder="1" applyAlignment="1">
      <alignment vertical="center" wrapText="1"/>
    </xf>
    <xf numFmtId="0" fontId="63" fillId="60" borderId="16" xfId="1" applyFill="1" applyBorder="1" applyAlignment="1">
      <alignment vertical="center" wrapText="1"/>
    </xf>
    <xf numFmtId="0" fontId="63" fillId="60" borderId="0" xfId="1" applyFill="1" applyAlignment="1">
      <alignment wrapText="1"/>
    </xf>
    <xf numFmtId="0" fontId="54" fillId="61" borderId="20" xfId="0" applyFont="1" applyFill="1" applyBorder="1" applyAlignment="1">
      <alignment vertical="center" wrapText="1"/>
    </xf>
    <xf numFmtId="0" fontId="63" fillId="61" borderId="10" xfId="1" applyFill="1" applyBorder="1" applyAlignment="1">
      <alignment vertical="center" wrapText="1"/>
    </xf>
    <xf numFmtId="0" fontId="63" fillId="61" borderId="20" xfId="1" applyFill="1" applyBorder="1" applyAlignment="1">
      <alignment vertical="center" wrapText="1"/>
    </xf>
    <xf numFmtId="0" fontId="16" fillId="61" borderId="20" xfId="0" applyFont="1" applyFill="1" applyBorder="1" applyAlignment="1">
      <alignment vertical="center" wrapText="1"/>
    </xf>
    <xf numFmtId="0" fontId="63" fillId="61" borderId="16" xfId="1" applyFill="1" applyBorder="1" applyAlignment="1">
      <alignment vertical="center" wrapText="1"/>
    </xf>
    <xf numFmtId="0" fontId="54" fillId="62" borderId="20" xfId="0" applyFont="1" applyFill="1" applyBorder="1" applyAlignment="1">
      <alignment vertical="center" wrapText="1"/>
    </xf>
    <xf numFmtId="0" fontId="63" fillId="62" borderId="10" xfId="1" applyFill="1" applyBorder="1" applyAlignment="1">
      <alignment vertical="center" wrapText="1"/>
    </xf>
    <xf numFmtId="0" fontId="20" fillId="62" borderId="314" xfId="0" applyFont="1" applyFill="1" applyBorder="1" applyAlignment="1">
      <alignment vertical="center" wrapText="1"/>
    </xf>
    <xf numFmtId="0" fontId="63" fillId="62" borderId="16" xfId="1" applyFill="1" applyBorder="1" applyAlignment="1">
      <alignment vertical="center" wrapText="1"/>
    </xf>
    <xf numFmtId="0" fontId="16" fillId="62" borderId="314" xfId="0" applyFont="1" applyFill="1" applyBorder="1" applyAlignment="1">
      <alignment vertical="center" wrapText="1"/>
    </xf>
    <xf numFmtId="0" fontId="63" fillId="62" borderId="8" xfId="1" applyFill="1" applyBorder="1" applyAlignment="1">
      <alignment vertical="center" wrapText="1"/>
    </xf>
    <xf numFmtId="0" fontId="16" fillId="62" borderId="314" xfId="0" applyFont="1" applyFill="1" applyBorder="1" applyAlignment="1">
      <alignment wrapText="1"/>
    </xf>
    <xf numFmtId="0" fontId="88" fillId="62" borderId="314" xfId="0" applyFont="1" applyFill="1" applyBorder="1" applyAlignment="1">
      <alignment vertical="center" wrapText="1"/>
    </xf>
    <xf numFmtId="0" fontId="20" fillId="62" borderId="20" xfId="0" applyFont="1" applyFill="1" applyBorder="1" applyAlignment="1">
      <alignment vertical="center" wrapText="1"/>
    </xf>
    <xf numFmtId="0" fontId="63" fillId="62" borderId="291" xfId="1" applyFill="1" applyBorder="1" applyAlignment="1">
      <alignment horizontal="left" vertical="center" wrapText="1"/>
    </xf>
    <xf numFmtId="0" fontId="63" fillId="62" borderId="22" xfId="1" applyFill="1" applyBorder="1" applyAlignment="1">
      <alignment vertical="center" wrapText="1"/>
    </xf>
    <xf numFmtId="0" fontId="63" fillId="62" borderId="292" xfId="1" applyFill="1" applyBorder="1" applyAlignment="1">
      <alignment wrapText="1"/>
    </xf>
    <xf numFmtId="0" fontId="21" fillId="62" borderId="20" xfId="0" applyFont="1" applyFill="1" applyBorder="1" applyAlignment="1">
      <alignment vertical="center" wrapText="1"/>
    </xf>
    <xf numFmtId="0" fontId="21" fillId="62" borderId="20" xfId="0" applyFont="1" applyFill="1" applyBorder="1" applyAlignment="1">
      <alignment horizontal="left" vertical="center" wrapText="1"/>
    </xf>
    <xf numFmtId="0" fontId="21" fillId="62" borderId="20" xfId="0" applyFont="1" applyFill="1" applyBorder="1" applyAlignment="1">
      <alignment vertical="top" wrapText="1"/>
    </xf>
    <xf numFmtId="0" fontId="91" fillId="41" borderId="281" xfId="0" applyFont="1" applyFill="1" applyBorder="1"/>
    <xf numFmtId="0" fontId="84" fillId="41" borderId="285" xfId="0" applyFont="1" applyFill="1" applyBorder="1"/>
    <xf numFmtId="0" fontId="91" fillId="0" borderId="281" xfId="0" applyFont="1" applyBorder="1"/>
    <xf numFmtId="0" fontId="84" fillId="0" borderId="285" xfId="0" applyFont="1" applyBorder="1"/>
    <xf numFmtId="0" fontId="90" fillId="56" borderId="281" xfId="0" applyFont="1" applyFill="1" applyBorder="1"/>
    <xf numFmtId="0" fontId="90" fillId="0" borderId="281" xfId="0" applyFont="1" applyBorder="1"/>
    <xf numFmtId="0" fontId="84" fillId="0" borderId="281" xfId="0" applyFont="1" applyBorder="1"/>
    <xf numFmtId="0" fontId="84" fillId="56" borderId="281" xfId="0" applyFont="1" applyFill="1" applyBorder="1"/>
    <xf numFmtId="0" fontId="84" fillId="56" borderId="285" xfId="0" applyFont="1" applyFill="1" applyBorder="1"/>
    <xf numFmtId="0" fontId="90" fillId="39" borderId="294" xfId="0" applyFont="1" applyFill="1" applyBorder="1" applyAlignment="1">
      <alignment wrapText="1"/>
    </xf>
    <xf numFmtId="0" fontId="90" fillId="39" borderId="281" xfId="0" applyFont="1" applyFill="1" applyBorder="1"/>
    <xf numFmtId="0" fontId="2" fillId="0" borderId="290" xfId="2" applyFont="1" applyBorder="1" applyAlignment="1">
      <alignment horizontal="center" vertical="center" textRotation="90" wrapText="1"/>
    </xf>
    <xf numFmtId="0" fontId="81" fillId="46" borderId="284" xfId="0" applyFont="1" applyFill="1" applyBorder="1" applyAlignment="1">
      <alignment horizontal="center" vertical="center" textRotation="90"/>
    </xf>
    <xf numFmtId="0" fontId="92" fillId="0" borderId="0" xfId="0" applyFont="1"/>
    <xf numFmtId="0" fontId="64" fillId="43" borderId="318" xfId="0" applyFont="1" applyFill="1" applyBorder="1" applyAlignment="1">
      <alignment wrapText="1"/>
    </xf>
    <xf numFmtId="0" fontId="40" fillId="43" borderId="317" xfId="0" applyFont="1" applyFill="1" applyBorder="1" applyAlignment="1">
      <alignment wrapText="1"/>
    </xf>
    <xf numFmtId="0" fontId="64" fillId="43" borderId="317" xfId="0" applyFont="1" applyFill="1" applyBorder="1" applyAlignment="1">
      <alignment wrapText="1"/>
    </xf>
    <xf numFmtId="0" fontId="40" fillId="0" borderId="318" xfId="0" applyFont="1" applyBorder="1" applyAlignment="1">
      <alignment wrapText="1"/>
    </xf>
    <xf numFmtId="0" fontId="40" fillId="0" borderId="286" xfId="0" applyFont="1" applyBorder="1" applyAlignment="1">
      <alignment wrapText="1"/>
    </xf>
    <xf numFmtId="0" fontId="95" fillId="0" borderId="286" xfId="0" applyFont="1" applyBorder="1"/>
    <xf numFmtId="0" fontId="96" fillId="0" borderId="320" xfId="0" applyFont="1" applyBorder="1" applyAlignment="1">
      <alignment wrapText="1"/>
    </xf>
    <xf numFmtId="0" fontId="40" fillId="0" borderId="285" xfId="0" applyFont="1" applyBorder="1" applyAlignment="1">
      <alignment wrapText="1"/>
    </xf>
    <xf numFmtId="0" fontId="96" fillId="0" borderId="281" xfId="0" applyFont="1" applyBorder="1" applyAlignment="1">
      <alignment wrapText="1"/>
    </xf>
    <xf numFmtId="0" fontId="96" fillId="44" borderId="281" xfId="0" applyFont="1" applyFill="1" applyBorder="1" applyAlignment="1">
      <alignment wrapText="1"/>
    </xf>
    <xf numFmtId="0" fontId="40" fillId="44" borderId="281" xfId="0" applyFont="1" applyFill="1" applyBorder="1" applyAlignment="1">
      <alignment wrapText="1"/>
    </xf>
    <xf numFmtId="0" fontId="64" fillId="45" borderId="281" xfId="0" applyFont="1" applyFill="1" applyBorder="1" applyAlignment="1">
      <alignment wrapText="1"/>
    </xf>
    <xf numFmtId="0" fontId="64" fillId="0" borderId="286" xfId="0" applyFont="1" applyBorder="1" applyAlignment="1">
      <alignment wrapText="1"/>
    </xf>
    <xf numFmtId="0" fontId="96" fillId="46" borderId="281" xfId="0" applyFont="1" applyFill="1" applyBorder="1" applyAlignment="1">
      <alignment wrapText="1"/>
    </xf>
    <xf numFmtId="0" fontId="40" fillId="46" borderId="286" xfId="0" applyFont="1" applyFill="1" applyBorder="1" applyAlignment="1">
      <alignment wrapText="1"/>
    </xf>
    <xf numFmtId="0" fontId="95" fillId="46" borderId="286" xfId="0" applyFont="1" applyFill="1" applyBorder="1"/>
    <xf numFmtId="0" fontId="40" fillId="46" borderId="285" xfId="0" applyFont="1" applyFill="1" applyBorder="1" applyAlignment="1">
      <alignment wrapText="1"/>
    </xf>
    <xf numFmtId="0" fontId="40" fillId="46" borderId="287" xfId="0" applyFont="1" applyFill="1" applyBorder="1" applyAlignment="1">
      <alignment wrapText="1"/>
    </xf>
    <xf numFmtId="0" fontId="96" fillId="35" borderId="281" xfId="0" applyFont="1" applyFill="1" applyBorder="1" applyAlignment="1">
      <alignment wrapText="1"/>
    </xf>
    <xf numFmtId="0" fontId="40" fillId="35" borderId="286" xfId="0" applyFont="1" applyFill="1" applyBorder="1" applyAlignment="1">
      <alignment wrapText="1"/>
    </xf>
    <xf numFmtId="0" fontId="96" fillId="35" borderId="286" xfId="0" applyFont="1" applyFill="1" applyBorder="1" applyAlignment="1">
      <alignment wrapText="1"/>
    </xf>
    <xf numFmtId="0" fontId="40" fillId="35" borderId="285" xfId="0" applyFont="1" applyFill="1" applyBorder="1" applyAlignment="1">
      <alignment wrapText="1"/>
    </xf>
    <xf numFmtId="0" fontId="40" fillId="35" borderId="287" xfId="0" applyFont="1" applyFill="1" applyBorder="1" applyAlignment="1">
      <alignment wrapText="1"/>
    </xf>
    <xf numFmtId="0" fontId="64" fillId="0" borderId="281" xfId="0" applyFont="1" applyBorder="1" applyAlignment="1">
      <alignment wrapText="1"/>
    </xf>
    <xf numFmtId="0" fontId="96" fillId="41" borderId="281" xfId="0" applyFont="1" applyFill="1" applyBorder="1" applyAlignment="1">
      <alignment wrapText="1"/>
    </xf>
    <xf numFmtId="0" fontId="64" fillId="41" borderId="281" xfId="0" applyFont="1" applyFill="1" applyBorder="1" applyAlignment="1">
      <alignment wrapText="1"/>
    </xf>
    <xf numFmtId="0" fontId="40" fillId="41" borderId="285" xfId="0" applyFont="1" applyFill="1" applyBorder="1" applyAlignment="1">
      <alignment wrapText="1"/>
    </xf>
    <xf numFmtId="0" fontId="40" fillId="35" borderId="281" xfId="0" applyFont="1" applyFill="1" applyBorder="1" applyAlignment="1">
      <alignment wrapText="1"/>
    </xf>
    <xf numFmtId="0" fontId="40" fillId="43" borderId="322" xfId="0" applyFont="1" applyFill="1" applyBorder="1" applyAlignment="1">
      <alignment wrapText="1"/>
    </xf>
    <xf numFmtId="0" fontId="64" fillId="43" borderId="322" xfId="0" applyFont="1" applyFill="1" applyBorder="1" applyAlignment="1">
      <alignment wrapText="1"/>
    </xf>
    <xf numFmtId="0" fontId="97" fillId="0" borderId="281" xfId="0" applyFont="1" applyBorder="1" applyAlignment="1">
      <alignment wrapText="1"/>
    </xf>
    <xf numFmtId="0" fontId="40" fillId="45" borderId="285" xfId="0" applyFont="1" applyFill="1" applyBorder="1" applyAlignment="1">
      <alignment wrapText="1"/>
    </xf>
    <xf numFmtId="0" fontId="96" fillId="0" borderId="315" xfId="0" applyFont="1" applyBorder="1" applyAlignment="1">
      <alignment wrapText="1"/>
    </xf>
    <xf numFmtId="0" fontId="40" fillId="16" borderId="323" xfId="0" applyFont="1" applyFill="1" applyBorder="1" applyAlignment="1">
      <alignment wrapText="1"/>
    </xf>
    <xf numFmtId="0" fontId="40" fillId="0" borderId="324" xfId="0" applyFont="1" applyBorder="1" applyAlignment="1">
      <alignment wrapText="1"/>
    </xf>
    <xf numFmtId="0" fontId="40" fillId="0" borderId="281" xfId="0" applyFont="1" applyBorder="1" applyAlignment="1">
      <alignment wrapText="1"/>
    </xf>
    <xf numFmtId="0" fontId="64" fillId="43" borderId="285" xfId="0" applyFont="1" applyFill="1" applyBorder="1" applyAlignment="1">
      <alignment wrapText="1"/>
    </xf>
    <xf numFmtId="0" fontId="64" fillId="0" borderId="285" xfId="0" applyFont="1" applyBorder="1" applyAlignment="1">
      <alignment wrapText="1"/>
    </xf>
    <xf numFmtId="0" fontId="64" fillId="43" borderId="281" xfId="0" applyFont="1" applyFill="1" applyBorder="1" applyAlignment="1">
      <alignment wrapText="1"/>
    </xf>
    <xf numFmtId="0" fontId="40" fillId="43" borderId="286" xfId="0" applyFont="1" applyFill="1" applyBorder="1" applyAlignment="1">
      <alignment wrapText="1"/>
    </xf>
    <xf numFmtId="0" fontId="64" fillId="43" borderId="286" xfId="0" applyFont="1" applyFill="1" applyBorder="1" applyAlignment="1">
      <alignment wrapText="1"/>
    </xf>
    <xf numFmtId="0" fontId="40" fillId="0" borderId="325" xfId="0" applyFont="1" applyBorder="1" applyAlignment="1">
      <alignment wrapText="1"/>
    </xf>
    <xf numFmtId="0" fontId="64" fillId="0" borderId="325" xfId="0" applyFont="1" applyBorder="1" applyAlignment="1">
      <alignment wrapText="1"/>
    </xf>
    <xf numFmtId="0" fontId="20" fillId="0" borderId="0" xfId="0" applyFont="1"/>
    <xf numFmtId="0" fontId="40" fillId="0" borderId="288" xfId="0" applyFont="1" applyBorder="1" applyAlignment="1">
      <alignment wrapText="1"/>
    </xf>
    <xf numFmtId="0" fontId="2" fillId="0" borderId="1" xfId="2" applyFont="1" applyBorder="1" applyAlignment="1">
      <alignment horizontal="center" vertical="center" textRotation="90"/>
    </xf>
    <xf numFmtId="0" fontId="2" fillId="0" borderId="64" xfId="2" applyFont="1" applyBorder="1" applyAlignment="1">
      <alignment horizontal="center" vertical="center" textRotation="90"/>
    </xf>
    <xf numFmtId="0" fontId="98" fillId="0" borderId="64" xfId="2" applyFont="1" applyBorder="1" applyAlignment="1">
      <alignment horizontal="center" vertical="center" textRotation="90"/>
    </xf>
    <xf numFmtId="0" fontId="40" fillId="39" borderId="318" xfId="0" applyFont="1" applyFill="1" applyBorder="1" applyAlignment="1">
      <alignment wrapText="1"/>
    </xf>
    <xf numFmtId="0" fontId="40" fillId="39" borderId="286" xfId="0" applyFont="1" applyFill="1" applyBorder="1" applyAlignment="1">
      <alignment wrapText="1"/>
    </xf>
    <xf numFmtId="0" fontId="95" fillId="39" borderId="286" xfId="0" applyFont="1" applyFill="1" applyBorder="1"/>
    <xf numFmtId="0" fontId="96" fillId="39" borderId="320" xfId="0" applyFont="1" applyFill="1" applyBorder="1" applyAlignment="1">
      <alignment wrapText="1"/>
    </xf>
    <xf numFmtId="0" fontId="40" fillId="39" borderId="321" xfId="0" applyFont="1" applyFill="1" applyBorder="1" applyAlignment="1">
      <alignment wrapText="1"/>
    </xf>
    <xf numFmtId="0" fontId="40" fillId="39" borderId="285" xfId="0" applyFont="1" applyFill="1" applyBorder="1" applyAlignment="1">
      <alignment wrapText="1"/>
    </xf>
    <xf numFmtId="0" fontId="40" fillId="39" borderId="287" xfId="0" applyFont="1" applyFill="1" applyBorder="1" applyAlignment="1">
      <alignment wrapText="1"/>
    </xf>
    <xf numFmtId="0" fontId="3" fillId="16" borderId="274" xfId="0" applyFont="1" applyFill="1" applyBorder="1" applyAlignment="1">
      <alignment horizontal="center" textRotation="90"/>
    </xf>
    <xf numFmtId="0" fontId="2" fillId="0" borderId="172" xfId="0" applyFont="1" applyBorder="1"/>
    <xf numFmtId="17" fontId="0" fillId="0" borderId="172" xfId="0" applyNumberFormat="1" applyBorder="1"/>
    <xf numFmtId="0" fontId="2" fillId="0" borderId="291" xfId="0" applyFont="1" applyBorder="1"/>
    <xf numFmtId="0" fontId="12" fillId="62" borderId="277" xfId="0" applyFont="1" applyFill="1" applyBorder="1" applyAlignment="1">
      <alignment vertical="center" wrapText="1"/>
    </xf>
    <xf numFmtId="0" fontId="0" fillId="28" borderId="329" xfId="0" applyFill="1" applyBorder="1" applyAlignment="1">
      <alignment vertical="center" wrapText="1"/>
    </xf>
    <xf numFmtId="0" fontId="0" fillId="22" borderId="172" xfId="0" applyFill="1" applyBorder="1" applyAlignment="1">
      <alignment horizontal="left" vertical="center" wrapText="1"/>
    </xf>
    <xf numFmtId="0" fontId="3" fillId="4" borderId="172" xfId="0" applyFont="1" applyFill="1" applyBorder="1" applyAlignment="1">
      <alignment vertical="center" wrapText="1"/>
    </xf>
    <xf numFmtId="0" fontId="0" fillId="47" borderId="172" xfId="0" applyFill="1" applyBorder="1" applyAlignment="1">
      <alignment vertical="center" wrapText="1"/>
    </xf>
    <xf numFmtId="0" fontId="100" fillId="31" borderId="291" xfId="0" applyFont="1" applyFill="1" applyBorder="1" applyAlignment="1">
      <alignment horizontal="left" vertical="center" wrapText="1"/>
    </xf>
    <xf numFmtId="0" fontId="101" fillId="0" borderId="172" xfId="0" applyFont="1" applyBorder="1"/>
    <xf numFmtId="0" fontId="100" fillId="62" borderId="277" xfId="0" applyFont="1" applyFill="1" applyBorder="1" applyAlignment="1">
      <alignment vertical="center" wrapText="1"/>
    </xf>
    <xf numFmtId="0" fontId="99" fillId="50" borderId="172" xfId="0" applyFont="1" applyFill="1" applyBorder="1" applyAlignment="1">
      <alignment vertical="center" wrapText="1"/>
    </xf>
    <xf numFmtId="0" fontId="99" fillId="47" borderId="172" xfId="0" applyFont="1" applyFill="1" applyBorder="1" applyAlignment="1">
      <alignment vertical="center" wrapText="1"/>
    </xf>
    <xf numFmtId="0" fontId="99" fillId="0" borderId="172" xfId="0" applyFont="1" applyBorder="1"/>
    <xf numFmtId="0" fontId="99" fillId="28" borderId="329" xfId="0" applyFont="1" applyFill="1" applyBorder="1" applyAlignment="1">
      <alignment vertical="center" wrapText="1"/>
    </xf>
    <xf numFmtId="0" fontId="102" fillId="4" borderId="172" xfId="0" applyFont="1" applyFill="1" applyBorder="1" applyAlignment="1">
      <alignment vertical="center" wrapText="1"/>
    </xf>
    <xf numFmtId="0" fontId="99" fillId="23" borderId="329" xfId="0" applyFont="1" applyFill="1" applyBorder="1" applyAlignment="1">
      <alignment vertical="center" wrapText="1"/>
    </xf>
    <xf numFmtId="0" fontId="99" fillId="49" borderId="172" xfId="0" applyFont="1" applyFill="1" applyBorder="1" applyAlignment="1">
      <alignment vertical="center" wrapText="1"/>
    </xf>
    <xf numFmtId="0" fontId="99" fillId="0" borderId="276" xfId="0" applyFont="1" applyBorder="1"/>
    <xf numFmtId="0" fontId="99" fillId="22" borderId="172" xfId="0" applyFont="1" applyFill="1" applyBorder="1" applyAlignment="1">
      <alignment horizontal="left" vertical="center" wrapText="1"/>
    </xf>
    <xf numFmtId="0" fontId="99" fillId="0" borderId="291" xfId="0" applyFont="1" applyBorder="1"/>
    <xf numFmtId="0" fontId="99" fillId="0" borderId="329" xfId="0" applyFont="1" applyBorder="1"/>
    <xf numFmtId="0" fontId="99" fillId="39" borderId="172" xfId="0" applyFont="1" applyFill="1" applyBorder="1"/>
    <xf numFmtId="0" fontId="99" fillId="39" borderId="291" xfId="0" applyFont="1" applyFill="1" applyBorder="1"/>
    <xf numFmtId="0" fontId="99" fillId="39" borderId="329" xfId="0" applyFont="1" applyFill="1" applyBorder="1"/>
    <xf numFmtId="0" fontId="100" fillId="48" borderId="172" xfId="0" applyFont="1" applyFill="1" applyBorder="1" applyAlignment="1">
      <alignment horizontal="left" vertical="center" wrapText="1"/>
    </xf>
    <xf numFmtId="0" fontId="102" fillId="54" borderId="172" xfId="0" applyFont="1" applyFill="1" applyBorder="1" applyAlignment="1">
      <alignment horizontal="left" vertical="center" wrapText="1"/>
    </xf>
    <xf numFmtId="0" fontId="100" fillId="57" borderId="276" xfId="0" applyFont="1" applyFill="1" applyBorder="1" applyAlignment="1">
      <alignment wrapText="1"/>
    </xf>
    <xf numFmtId="0" fontId="103" fillId="38" borderId="172" xfId="0" applyFont="1" applyFill="1" applyBorder="1" applyAlignment="1">
      <alignment horizontal="left" wrapText="1"/>
    </xf>
    <xf numFmtId="0" fontId="99" fillId="64" borderId="172" xfId="0" applyFont="1" applyFill="1" applyBorder="1" applyAlignment="1">
      <alignment horizontal="left" vertical="center" wrapText="1"/>
    </xf>
    <xf numFmtId="0" fontId="99" fillId="9" borderId="172" xfId="0" applyFont="1" applyFill="1" applyBorder="1" applyAlignment="1">
      <alignment horizontal="left" vertical="center" wrapText="1"/>
    </xf>
    <xf numFmtId="0" fontId="104" fillId="63" borderId="172" xfId="0" applyFont="1" applyFill="1" applyBorder="1" applyAlignment="1">
      <alignment horizontal="left" wrapText="1"/>
    </xf>
    <xf numFmtId="0" fontId="99" fillId="47" borderId="172" xfId="0" applyFont="1" applyFill="1" applyBorder="1" applyAlignment="1">
      <alignment wrapText="1"/>
    </xf>
    <xf numFmtId="0" fontId="99" fillId="65" borderId="172" xfId="0" applyFont="1" applyFill="1" applyBorder="1" applyAlignment="1">
      <alignment horizontal="left" vertical="center" wrapText="1"/>
    </xf>
    <xf numFmtId="0" fontId="100" fillId="56" borderId="172" xfId="0" applyFont="1" applyFill="1" applyBorder="1" applyAlignment="1">
      <alignment wrapText="1"/>
    </xf>
    <xf numFmtId="0" fontId="100" fillId="55" borderId="277" xfId="0" applyFont="1" applyFill="1" applyBorder="1" applyAlignment="1">
      <alignment horizontal="left" wrapText="1"/>
    </xf>
    <xf numFmtId="0" fontId="99" fillId="52" borderId="172" xfId="0" applyFont="1" applyFill="1" applyBorder="1" applyAlignment="1">
      <alignment horizontal="left" vertical="center" wrapText="1"/>
    </xf>
    <xf numFmtId="0" fontId="102" fillId="24" borderId="291" xfId="0" applyFont="1" applyFill="1" applyBorder="1" applyAlignment="1">
      <alignment horizontal="left" vertical="center" wrapText="1"/>
    </xf>
    <xf numFmtId="0" fontId="102" fillId="53" borderId="172" xfId="0" applyFont="1" applyFill="1" applyBorder="1" applyAlignment="1">
      <alignment horizontal="left" vertical="center" wrapText="1"/>
    </xf>
    <xf numFmtId="0" fontId="99" fillId="26" borderId="291" xfId="0" applyFont="1" applyFill="1" applyBorder="1" applyAlignment="1">
      <alignment horizontal="left" vertical="center" wrapText="1"/>
    </xf>
    <xf numFmtId="0" fontId="99" fillId="39" borderId="0" xfId="0" applyFont="1" applyFill="1"/>
    <xf numFmtId="0" fontId="99" fillId="42" borderId="172" xfId="0" applyFont="1" applyFill="1" applyBorder="1" applyAlignment="1">
      <alignment horizontal="left" vertical="center" wrapText="1"/>
    </xf>
    <xf numFmtId="0" fontId="99" fillId="66" borderId="291" xfId="0" applyFont="1" applyFill="1" applyBorder="1" applyAlignment="1">
      <alignment horizontal="left" vertical="center" wrapText="1"/>
    </xf>
    <xf numFmtId="0" fontId="99" fillId="33" borderId="329" xfId="0" applyFont="1" applyFill="1" applyBorder="1" applyAlignment="1">
      <alignment horizontal="left" vertical="center" wrapText="1"/>
    </xf>
    <xf numFmtId="0" fontId="99" fillId="38" borderId="291" xfId="0" applyFont="1" applyFill="1" applyBorder="1" applyAlignment="1">
      <alignment horizontal="left" vertical="center" wrapText="1"/>
    </xf>
    <xf numFmtId="0" fontId="99" fillId="58" borderId="329" xfId="0" applyFont="1" applyFill="1" applyBorder="1" applyAlignment="1">
      <alignment horizontal="left" vertical="center" wrapText="1"/>
    </xf>
    <xf numFmtId="0" fontId="99" fillId="40" borderId="329" xfId="0" applyFont="1" applyFill="1" applyBorder="1" applyAlignment="1">
      <alignment horizontal="left" vertical="center" wrapText="1"/>
    </xf>
    <xf numFmtId="0" fontId="100" fillId="67" borderId="291" xfId="0" applyFont="1" applyFill="1" applyBorder="1" applyAlignment="1">
      <alignment horizontal="left" vertical="center" wrapText="1"/>
    </xf>
    <xf numFmtId="0" fontId="80" fillId="62" borderId="298" xfId="0" applyFont="1" applyFill="1" applyBorder="1"/>
    <xf numFmtId="0" fontId="80" fillId="62" borderId="172" xfId="0" applyFont="1" applyFill="1" applyBorder="1"/>
    <xf numFmtId="0" fontId="80" fillId="62" borderId="277" xfId="0" applyFont="1" applyFill="1" applyBorder="1"/>
    <xf numFmtId="0" fontId="80" fillId="62" borderId="298" xfId="0" applyFont="1" applyFill="1" applyBorder="1" applyAlignment="1">
      <alignment wrapText="1"/>
    </xf>
    <xf numFmtId="0" fontId="0" fillId="62" borderId="172" xfId="0" applyFill="1" applyBorder="1" applyAlignment="1">
      <alignment horizontal="center" vertical="center" wrapText="1"/>
    </xf>
    <xf numFmtId="0" fontId="99" fillId="61" borderId="329" xfId="0" applyFont="1" applyFill="1" applyBorder="1" applyAlignment="1">
      <alignment vertical="center" wrapText="1"/>
    </xf>
    <xf numFmtId="0" fontId="0" fillId="61" borderId="172" xfId="0" applyFill="1" applyBorder="1" applyAlignment="1">
      <alignment horizontal="center" vertical="center" wrapText="1"/>
    </xf>
    <xf numFmtId="0" fontId="54" fillId="61" borderId="314" xfId="0" applyFont="1" applyFill="1" applyBorder="1" applyAlignment="1">
      <alignment vertical="center" wrapText="1"/>
    </xf>
    <xf numFmtId="0" fontId="99" fillId="60" borderId="277" xfId="0" applyFont="1" applyFill="1" applyBorder="1" applyAlignment="1">
      <alignment horizontal="left" vertical="center" wrapText="1"/>
    </xf>
    <xf numFmtId="0" fontId="0" fillId="60" borderId="172" xfId="0" applyFill="1" applyBorder="1" applyAlignment="1">
      <alignment horizontal="center" vertical="center" wrapText="1"/>
    </xf>
    <xf numFmtId="0" fontId="23" fillId="60" borderId="12" xfId="0" applyFont="1" applyFill="1" applyBorder="1" applyAlignment="1">
      <alignment vertical="center" wrapText="1"/>
    </xf>
    <xf numFmtId="0" fontId="12" fillId="60" borderId="12" xfId="0" applyFont="1" applyFill="1" applyBorder="1" applyAlignment="1">
      <alignment vertical="center" wrapText="1"/>
    </xf>
    <xf numFmtId="0" fontId="0" fillId="59" borderId="172" xfId="0" applyFill="1" applyBorder="1" applyAlignment="1">
      <alignment horizontal="center" vertical="center" wrapText="1"/>
    </xf>
    <xf numFmtId="0" fontId="54" fillId="59" borderId="20" xfId="0" applyFont="1" applyFill="1" applyBorder="1" applyAlignment="1">
      <alignment vertical="center" wrapText="1"/>
    </xf>
    <xf numFmtId="0" fontId="20" fillId="59" borderId="314" xfId="0" applyFont="1" applyFill="1" applyBorder="1" applyAlignment="1">
      <alignment wrapText="1"/>
    </xf>
    <xf numFmtId="0" fontId="86" fillId="59" borderId="281" xfId="0" applyFont="1" applyFill="1" applyBorder="1" applyAlignment="1">
      <alignment wrapText="1"/>
    </xf>
    <xf numFmtId="0" fontId="86" fillId="59" borderId="0" xfId="0" applyFont="1" applyFill="1" applyAlignment="1">
      <alignment wrapText="1"/>
    </xf>
    <xf numFmtId="0" fontId="63" fillId="4" borderId="10" xfId="1" applyFill="1" applyBorder="1" applyAlignment="1">
      <alignment vertical="center" wrapText="1"/>
    </xf>
    <xf numFmtId="0" fontId="50" fillId="4" borderId="20" xfId="0" applyFont="1" applyFill="1" applyBorder="1" applyAlignment="1">
      <alignment vertical="center" wrapText="1"/>
    </xf>
    <xf numFmtId="0" fontId="24" fillId="4" borderId="20" xfId="0" applyFont="1" applyFill="1" applyBorder="1" applyAlignment="1">
      <alignment vertical="center" wrapText="1"/>
    </xf>
    <xf numFmtId="0" fontId="24" fillId="4" borderId="315" xfId="0" applyFont="1" applyFill="1" applyBorder="1" applyAlignment="1">
      <alignment wrapText="1"/>
    </xf>
    <xf numFmtId="0" fontId="24" fillId="4" borderId="314" xfId="0" applyFont="1" applyFill="1" applyBorder="1" applyAlignment="1">
      <alignment wrapText="1"/>
    </xf>
    <xf numFmtId="0" fontId="22" fillId="4" borderId="20" xfId="0" applyFont="1" applyFill="1" applyBorder="1" applyAlignment="1">
      <alignment vertical="center" wrapText="1"/>
    </xf>
    <xf numFmtId="0" fontId="63" fillId="4" borderId="16" xfId="1" applyFill="1" applyBorder="1" applyAlignment="1">
      <alignment vertical="center" wrapText="1"/>
    </xf>
    <xf numFmtId="0" fontId="22" fillId="4" borderId="20" xfId="0" applyFont="1" applyFill="1" applyBorder="1" applyAlignment="1">
      <alignment horizontal="center" vertical="center" wrapText="1"/>
    </xf>
    <xf numFmtId="0" fontId="3" fillId="4" borderId="172" xfId="0" applyFont="1" applyFill="1" applyBorder="1" applyAlignment="1">
      <alignment horizontal="center" vertical="center" wrapText="1"/>
    </xf>
    <xf numFmtId="0" fontId="3" fillId="4" borderId="12" xfId="0" applyFont="1" applyFill="1" applyBorder="1" applyAlignment="1">
      <alignment vertical="center" wrapText="1"/>
    </xf>
    <xf numFmtId="0" fontId="40" fillId="62" borderId="286" xfId="0" applyFont="1" applyFill="1" applyBorder="1" applyAlignment="1">
      <alignment wrapText="1"/>
    </xf>
    <xf numFmtId="0" fontId="95" fillId="62" borderId="286" xfId="0" applyFont="1" applyFill="1" applyBorder="1"/>
    <xf numFmtId="0" fontId="40" fillId="62" borderId="328" xfId="0" applyFont="1" applyFill="1" applyBorder="1" applyAlignment="1">
      <alignment wrapText="1"/>
    </xf>
    <xf numFmtId="0" fontId="40" fillId="62" borderId="326" xfId="0" applyFont="1" applyFill="1" applyBorder="1" applyAlignment="1">
      <alignment wrapText="1"/>
    </xf>
    <xf numFmtId="0" fontId="95" fillId="62" borderId="327" xfId="0" applyFont="1" applyFill="1" applyBorder="1"/>
    <xf numFmtId="0" fontId="40" fillId="62" borderId="288" xfId="0" applyFont="1" applyFill="1" applyBorder="1" applyAlignment="1">
      <alignment wrapText="1"/>
    </xf>
    <xf numFmtId="0" fontId="40" fillId="62" borderId="324" xfId="0" applyFont="1" applyFill="1" applyBorder="1" applyAlignment="1">
      <alignment wrapText="1"/>
    </xf>
    <xf numFmtId="0" fontId="40" fillId="61" borderId="286" xfId="0" applyFont="1" applyFill="1" applyBorder="1" applyAlignment="1">
      <alignment wrapText="1"/>
    </xf>
    <xf numFmtId="0" fontId="95" fillId="61" borderId="286" xfId="0" applyFont="1" applyFill="1" applyBorder="1"/>
    <xf numFmtId="0" fontId="40" fillId="60" borderId="286" xfId="0" applyFont="1" applyFill="1" applyBorder="1" applyAlignment="1">
      <alignment wrapText="1"/>
    </xf>
    <xf numFmtId="0" fontId="95" fillId="60" borderId="286" xfId="0" applyFont="1" applyFill="1" applyBorder="1"/>
    <xf numFmtId="0" fontId="80" fillId="61" borderId="298" xfId="0" applyFont="1" applyFill="1" applyBorder="1"/>
    <xf numFmtId="0" fontId="80" fillId="61" borderId="172" xfId="0" applyFont="1" applyFill="1" applyBorder="1"/>
    <xf numFmtId="0" fontId="80" fillId="61" borderId="277" xfId="0" applyFont="1" applyFill="1" applyBorder="1"/>
    <xf numFmtId="0" fontId="80" fillId="61" borderId="296" xfId="0" applyFont="1" applyFill="1" applyBorder="1"/>
    <xf numFmtId="0" fontId="12" fillId="61" borderId="172" xfId="0" applyFont="1" applyFill="1" applyBorder="1" applyAlignment="1">
      <alignment horizontal="center" vertical="center" wrapText="1"/>
    </xf>
    <xf numFmtId="0" fontId="12" fillId="61" borderId="172" xfId="0" applyFont="1" applyFill="1" applyBorder="1" applyAlignment="1">
      <alignment horizontal="center" vertical="center"/>
    </xf>
    <xf numFmtId="0" fontId="80" fillId="62" borderId="296" xfId="0" applyFont="1" applyFill="1" applyBorder="1"/>
    <xf numFmtId="0" fontId="12" fillId="62" borderId="172" xfId="0" applyFont="1" applyFill="1" applyBorder="1" applyAlignment="1">
      <alignment horizontal="center" vertical="center" wrapText="1"/>
    </xf>
    <xf numFmtId="0" fontId="12" fillId="62" borderId="172" xfId="0" applyFont="1" applyFill="1" applyBorder="1" applyAlignment="1">
      <alignment horizontal="center" vertical="center"/>
    </xf>
    <xf numFmtId="0" fontId="12" fillId="50" borderId="172" xfId="0" applyFont="1" applyFill="1" applyBorder="1" applyAlignment="1">
      <alignment horizontal="center" vertical="center" wrapText="1"/>
    </xf>
    <xf numFmtId="0" fontId="80" fillId="0" borderId="300" xfId="0" applyFont="1" applyBorder="1" applyAlignment="1">
      <alignment wrapText="1"/>
    </xf>
    <xf numFmtId="0" fontId="80" fillId="60" borderId="172" xfId="0" applyFont="1" applyFill="1" applyBorder="1"/>
    <xf numFmtId="0" fontId="80" fillId="60" borderId="277" xfId="0" applyFont="1" applyFill="1" applyBorder="1"/>
    <xf numFmtId="0" fontId="80" fillId="60" borderId="298" xfId="0" applyFont="1" applyFill="1" applyBorder="1"/>
    <xf numFmtId="0" fontId="80" fillId="60" borderId="296" xfId="0" applyFont="1" applyFill="1" applyBorder="1"/>
    <xf numFmtId="0" fontId="12" fillId="60" borderId="10" xfId="1" applyFont="1" applyFill="1" applyBorder="1" applyAlignment="1">
      <alignment vertical="center" wrapText="1"/>
    </xf>
    <xf numFmtId="0" fontId="12" fillId="60" borderId="172" xfId="0" applyFont="1" applyFill="1" applyBorder="1" applyAlignment="1">
      <alignment horizontal="center" vertical="center"/>
    </xf>
    <xf numFmtId="0" fontId="84" fillId="60" borderId="298" xfId="0" applyFont="1" applyFill="1" applyBorder="1"/>
    <xf numFmtId="0" fontId="12" fillId="60" borderId="0" xfId="1" applyFont="1" applyFill="1" applyAlignment="1">
      <alignment wrapText="1"/>
    </xf>
    <xf numFmtId="0" fontId="84" fillId="61" borderId="172" xfId="0" applyFont="1" applyFill="1" applyBorder="1"/>
    <xf numFmtId="0" fontId="79" fillId="16" borderId="298" xfId="0" applyFont="1" applyFill="1" applyBorder="1"/>
    <xf numFmtId="0" fontId="79" fillId="16" borderId="172" xfId="0" applyFont="1" applyFill="1" applyBorder="1"/>
    <xf numFmtId="0" fontId="79" fillId="16" borderId="277" xfId="0" applyFont="1" applyFill="1" applyBorder="1"/>
    <xf numFmtId="0" fontId="79" fillId="16" borderId="294" xfId="0" applyFont="1" applyFill="1" applyBorder="1" applyAlignment="1">
      <alignment wrapText="1"/>
    </xf>
    <xf numFmtId="0" fontId="79" fillId="16" borderId="300" xfId="0" applyFont="1" applyFill="1" applyBorder="1" applyAlignment="1">
      <alignment wrapText="1"/>
    </xf>
    <xf numFmtId="0" fontId="80" fillId="46" borderId="298" xfId="0" applyFont="1" applyFill="1" applyBorder="1"/>
    <xf numFmtId="0" fontId="80" fillId="46" borderId="172" xfId="0" applyFont="1" applyFill="1" applyBorder="1"/>
    <xf numFmtId="0" fontId="80" fillId="46" borderId="277" xfId="0" applyFont="1" applyFill="1" applyBorder="1"/>
    <xf numFmtId="0" fontId="80" fillId="46" borderId="296" xfId="0" applyFont="1" applyFill="1" applyBorder="1"/>
    <xf numFmtId="0" fontId="106" fillId="16" borderId="286" xfId="0" applyFont="1" applyFill="1" applyBorder="1" applyAlignment="1">
      <alignment wrapText="1"/>
    </xf>
    <xf numFmtId="0" fontId="107" fillId="16" borderId="286" xfId="0" applyFont="1" applyFill="1" applyBorder="1"/>
    <xf numFmtId="0" fontId="83" fillId="59" borderId="299" xfId="0" applyFont="1" applyFill="1" applyBorder="1" applyAlignment="1">
      <alignment wrapText="1"/>
    </xf>
    <xf numFmtId="0" fontId="80" fillId="59" borderId="298" xfId="0" applyFont="1" applyFill="1" applyBorder="1"/>
    <xf numFmtId="0" fontId="83" fillId="59" borderId="294" xfId="0" applyFont="1" applyFill="1" applyBorder="1" applyAlignment="1">
      <alignment wrapText="1"/>
    </xf>
    <xf numFmtId="0" fontId="80" fillId="59" borderId="172" xfId="0" applyFont="1" applyFill="1" applyBorder="1"/>
    <xf numFmtId="0" fontId="83" fillId="59" borderId="300" xfId="0" applyFont="1" applyFill="1" applyBorder="1" applyAlignment="1">
      <alignment wrapText="1"/>
    </xf>
    <xf numFmtId="0" fontId="80" fillId="59" borderId="277" xfId="0" applyFont="1" applyFill="1" applyBorder="1"/>
    <xf numFmtId="0" fontId="83" fillId="59" borderId="295" xfId="0" applyFont="1" applyFill="1" applyBorder="1" applyAlignment="1">
      <alignment wrapText="1"/>
    </xf>
    <xf numFmtId="0" fontId="80" fillId="59" borderId="296" xfId="0" applyFont="1" applyFill="1" applyBorder="1"/>
    <xf numFmtId="0" fontId="83" fillId="59" borderId="293" xfId="0" applyFont="1" applyFill="1" applyBorder="1" applyAlignment="1">
      <alignment wrapText="1"/>
    </xf>
    <xf numFmtId="0" fontId="80" fillId="59" borderId="276" xfId="0" applyFont="1" applyFill="1" applyBorder="1"/>
    <xf numFmtId="0" fontId="40" fillId="59" borderId="286" xfId="0" applyFont="1" applyFill="1" applyBorder="1" applyAlignment="1">
      <alignment wrapText="1"/>
    </xf>
    <xf numFmtId="0" fontId="95" fillId="59" borderId="286" xfId="0" applyFont="1" applyFill="1" applyBorder="1"/>
    <xf numFmtId="0" fontId="40" fillId="59" borderId="321" xfId="0" applyFont="1" applyFill="1" applyBorder="1" applyAlignment="1">
      <alignment wrapText="1"/>
    </xf>
    <xf numFmtId="0" fontId="40" fillId="59" borderId="287" xfId="0" applyFont="1" applyFill="1" applyBorder="1" applyAlignment="1">
      <alignment wrapText="1"/>
    </xf>
    <xf numFmtId="0" fontId="40" fillId="59" borderId="328" xfId="0" applyFont="1" applyFill="1" applyBorder="1" applyAlignment="1">
      <alignment wrapText="1"/>
    </xf>
    <xf numFmtId="0" fontId="40" fillId="59" borderId="326" xfId="0" applyFont="1" applyFill="1" applyBorder="1" applyAlignment="1">
      <alignment wrapText="1"/>
    </xf>
    <xf numFmtId="0" fontId="95" fillId="59" borderId="327" xfId="0" applyFont="1" applyFill="1" applyBorder="1"/>
    <xf numFmtId="0" fontId="66" fillId="59" borderId="326" xfId="0" applyFont="1" applyFill="1" applyBorder="1" applyAlignment="1">
      <alignment wrapText="1"/>
    </xf>
    <xf numFmtId="0" fontId="40" fillId="59" borderId="325" xfId="0" applyFont="1" applyFill="1" applyBorder="1" applyAlignment="1">
      <alignment wrapText="1"/>
    </xf>
    <xf numFmtId="0" fontId="40" fillId="59" borderId="288" xfId="0" applyFont="1" applyFill="1" applyBorder="1" applyAlignment="1">
      <alignment wrapText="1"/>
    </xf>
    <xf numFmtId="0" fontId="66" fillId="59" borderId="286" xfId="0" applyFont="1" applyFill="1" applyBorder="1" applyAlignment="1">
      <alignment wrapText="1"/>
    </xf>
    <xf numFmtId="0" fontId="66" fillId="59" borderId="325" xfId="0" applyFont="1" applyFill="1" applyBorder="1" applyAlignment="1">
      <alignment wrapText="1"/>
    </xf>
    <xf numFmtId="0" fontId="108" fillId="59" borderId="172" xfId="0" applyFont="1" applyFill="1" applyBorder="1" applyAlignment="1">
      <alignment vertical="center" wrapText="1"/>
    </xf>
    <xf numFmtId="0" fontId="106" fillId="4" borderId="324" xfId="0" applyFont="1" applyFill="1" applyBorder="1" applyAlignment="1">
      <alignment wrapText="1"/>
    </xf>
    <xf numFmtId="0" fontId="107" fillId="4" borderId="286" xfId="0" applyFont="1" applyFill="1" applyBorder="1"/>
    <xf numFmtId="0" fontId="106" fillId="4" borderId="288" xfId="0" applyFont="1" applyFill="1" applyBorder="1" applyAlignment="1">
      <alignment wrapText="1"/>
    </xf>
    <xf numFmtId="0" fontId="66" fillId="59" borderId="288" xfId="0" applyFont="1" applyFill="1" applyBorder="1" applyAlignment="1">
      <alignment wrapText="1"/>
    </xf>
    <xf numFmtId="0" fontId="106" fillId="4" borderId="286" xfId="0" applyFont="1" applyFill="1" applyBorder="1" applyAlignment="1">
      <alignment wrapText="1"/>
    </xf>
    <xf numFmtId="0" fontId="109" fillId="4" borderId="288" xfId="0" applyFont="1" applyFill="1" applyBorder="1" applyAlignment="1">
      <alignment wrapText="1"/>
    </xf>
    <xf numFmtId="14" fontId="0" fillId="0" borderId="172" xfId="0" applyNumberFormat="1" applyBorder="1"/>
    <xf numFmtId="14" fontId="0" fillId="0" borderId="291" xfId="0" applyNumberFormat="1" applyBorder="1"/>
    <xf numFmtId="0" fontId="21" fillId="0" borderId="78" xfId="0" applyFont="1" applyBorder="1" applyAlignment="1">
      <alignment horizontal="center" vertical="center" textRotation="90" wrapText="1"/>
    </xf>
    <xf numFmtId="0" fontId="20" fillId="13" borderId="100" xfId="0" applyFont="1" applyFill="1" applyBorder="1" applyAlignment="1">
      <alignment horizontal="center" vertical="center" wrapText="1"/>
    </xf>
    <xf numFmtId="0" fontId="20" fillId="13" borderId="108" xfId="0" applyFont="1" applyFill="1" applyBorder="1" applyAlignment="1">
      <alignment horizontal="center" vertical="center" wrapText="1"/>
    </xf>
    <xf numFmtId="0" fontId="20" fillId="13" borderId="109" xfId="0" applyFont="1" applyFill="1" applyBorder="1" applyAlignment="1">
      <alignment horizontal="center" vertical="center" wrapText="1"/>
    </xf>
    <xf numFmtId="0" fontId="20" fillId="13" borderId="110" xfId="0" applyFont="1" applyFill="1" applyBorder="1" applyAlignment="1">
      <alignment horizontal="center" vertical="center" wrapText="1"/>
    </xf>
    <xf numFmtId="0" fontId="20" fillId="13" borderId="62" xfId="0" applyFont="1" applyFill="1" applyBorder="1" applyAlignment="1">
      <alignment horizontal="center" vertical="center" wrapText="1"/>
    </xf>
    <xf numFmtId="0" fontId="20" fillId="13" borderId="111" xfId="0" applyFont="1" applyFill="1" applyBorder="1" applyAlignment="1">
      <alignment horizontal="center" vertical="center" wrapText="1"/>
    </xf>
    <xf numFmtId="0" fontId="20" fillId="13" borderId="112" xfId="0" applyFont="1" applyFill="1" applyBorder="1" applyAlignment="1">
      <alignment horizontal="center" vertical="center" wrapText="1"/>
    </xf>
    <xf numFmtId="0" fontId="20" fillId="13" borderId="0" xfId="0" applyFont="1" applyFill="1" applyAlignment="1">
      <alignment horizontal="center" vertical="center" wrapText="1"/>
    </xf>
    <xf numFmtId="0" fontId="20" fillId="13" borderId="113" xfId="0" applyFont="1" applyFill="1" applyBorder="1" applyAlignment="1">
      <alignment horizontal="center" vertical="center" wrapText="1"/>
    </xf>
    <xf numFmtId="0" fontId="20" fillId="13" borderId="136" xfId="0" applyFont="1" applyFill="1" applyBorder="1" applyAlignment="1">
      <alignment horizontal="center" vertical="center" wrapText="1"/>
    </xf>
    <xf numFmtId="0" fontId="20" fillId="13" borderId="134" xfId="0" applyFont="1" applyFill="1" applyBorder="1" applyAlignment="1">
      <alignment horizontal="center" vertical="center" wrapText="1"/>
    </xf>
    <xf numFmtId="0" fontId="20" fillId="13" borderId="135" xfId="0"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81" xfId="0" applyFont="1" applyFill="1" applyBorder="1" applyAlignment="1">
      <alignment horizontal="center" vertical="center" wrapText="1"/>
    </xf>
    <xf numFmtId="16" fontId="20" fillId="7" borderId="124" xfId="0" applyNumberFormat="1" applyFont="1" applyFill="1" applyBorder="1" applyAlignment="1">
      <alignment horizontal="center" vertical="center" wrapText="1"/>
    </xf>
    <xf numFmtId="16" fontId="20" fillId="7" borderId="125" xfId="0" applyNumberFormat="1" applyFont="1" applyFill="1" applyBorder="1" applyAlignment="1">
      <alignment horizontal="center" vertical="center" wrapText="1"/>
    </xf>
    <xf numFmtId="16" fontId="20" fillId="7" borderId="94" xfId="0" applyNumberFormat="1" applyFont="1" applyFill="1" applyBorder="1" applyAlignment="1">
      <alignment horizontal="center" vertical="center" wrapText="1"/>
    </xf>
    <xf numFmtId="0" fontId="17" fillId="0" borderId="78" xfId="0" applyFont="1" applyBorder="1" applyAlignment="1">
      <alignment horizontal="center" vertical="center" wrapText="1"/>
    </xf>
    <xf numFmtId="0" fontId="21" fillId="0" borderId="78" xfId="0" applyFont="1" applyBorder="1" applyAlignment="1">
      <alignment horizontal="center" vertical="center" textRotation="90"/>
    </xf>
    <xf numFmtId="0" fontId="16" fillId="11" borderId="61" xfId="0" applyFont="1" applyFill="1" applyBorder="1" applyAlignment="1">
      <alignment horizontal="center" vertical="center" wrapText="1"/>
    </xf>
    <xf numFmtId="0" fontId="16" fillId="11" borderId="85" xfId="0" applyFont="1" applyFill="1" applyBorder="1" applyAlignment="1">
      <alignment horizontal="center" vertical="center" wrapText="1"/>
    </xf>
    <xf numFmtId="16" fontId="21" fillId="0" borderId="61" xfId="0" applyNumberFormat="1" applyFont="1" applyBorder="1" applyAlignment="1">
      <alignment horizontal="center" vertical="center" wrapText="1"/>
    </xf>
    <xf numFmtId="16" fontId="21" fillId="0" borderId="40" xfId="0" applyNumberFormat="1" applyFont="1" applyBorder="1" applyAlignment="1">
      <alignment horizontal="center" vertical="center" wrapText="1"/>
    </xf>
    <xf numFmtId="16" fontId="21" fillId="0" borderId="82" xfId="0" applyNumberFormat="1" applyFont="1" applyBorder="1" applyAlignment="1">
      <alignment horizontal="center" vertical="center" wrapText="1"/>
    </xf>
    <xf numFmtId="0" fontId="22" fillId="18" borderId="104"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12" borderId="85" xfId="0" applyFont="1" applyFill="1" applyBorder="1" applyAlignment="1">
      <alignment horizontal="center" vertical="center" wrapText="1"/>
    </xf>
    <xf numFmtId="0" fontId="22" fillId="12" borderId="81" xfId="0" applyFont="1" applyFill="1" applyBorder="1" applyAlignment="1">
      <alignment horizontal="center" vertical="center" wrapText="1"/>
    </xf>
    <xf numFmtId="0" fontId="23" fillId="14" borderId="145" xfId="0" applyFont="1" applyFill="1" applyBorder="1" applyAlignment="1">
      <alignment horizontal="center" vertical="center" textRotation="90"/>
    </xf>
    <xf numFmtId="0" fontId="23" fillId="14" borderId="61" xfId="0" applyFont="1" applyFill="1" applyBorder="1" applyAlignment="1">
      <alignment horizontal="center" vertical="center" textRotation="90"/>
    </xf>
    <xf numFmtId="0" fontId="23" fillId="14" borderId="211" xfId="0" applyFont="1" applyFill="1" applyBorder="1" applyAlignment="1">
      <alignment horizontal="center" vertical="center" textRotation="90"/>
    </xf>
    <xf numFmtId="0" fontId="23" fillId="14" borderId="148" xfId="0" applyFont="1" applyFill="1" applyBorder="1" applyAlignment="1">
      <alignment horizontal="center" vertical="center" textRotation="90"/>
    </xf>
    <xf numFmtId="0" fontId="23" fillId="14" borderId="40" xfId="0" applyFont="1" applyFill="1" applyBorder="1" applyAlignment="1">
      <alignment horizontal="center" vertical="center" textRotation="90"/>
    </xf>
    <xf numFmtId="0" fontId="23" fillId="14" borderId="149" xfId="0" applyFont="1" applyFill="1" applyBorder="1" applyAlignment="1">
      <alignment horizontal="center" vertical="center" textRotation="90"/>
    </xf>
    <xf numFmtId="0" fontId="23" fillId="14" borderId="142" xfId="0" applyFont="1" applyFill="1" applyBorder="1" applyAlignment="1">
      <alignment horizontal="center" vertical="center" textRotation="90"/>
    </xf>
    <xf numFmtId="0" fontId="23" fillId="14" borderId="150" xfId="0" applyFont="1" applyFill="1" applyBorder="1" applyAlignment="1">
      <alignment horizontal="center" vertical="center" textRotation="90"/>
    </xf>
    <xf numFmtId="0" fontId="23" fillId="14" borderId="151" xfId="0" applyFont="1" applyFill="1" applyBorder="1" applyAlignment="1">
      <alignment horizontal="center" vertical="center" textRotation="90"/>
    </xf>
    <xf numFmtId="16" fontId="20" fillId="11" borderId="103" xfId="0" applyNumberFormat="1" applyFont="1" applyFill="1" applyBorder="1" applyAlignment="1">
      <alignment horizontal="center" vertical="center" wrapText="1"/>
    </xf>
    <xf numFmtId="16" fontId="20" fillId="11" borderId="76" xfId="0" applyNumberFormat="1" applyFont="1" applyFill="1" applyBorder="1" applyAlignment="1">
      <alignment horizontal="center" vertical="center" wrapText="1"/>
    </xf>
    <xf numFmtId="16" fontId="20" fillId="11" borderId="92" xfId="0" applyNumberFormat="1" applyFont="1" applyFill="1" applyBorder="1" applyAlignment="1">
      <alignment horizontal="center" vertical="center" wrapText="1"/>
    </xf>
    <xf numFmtId="0" fontId="21" fillId="0" borderId="90" xfId="0" applyFont="1" applyBorder="1" applyAlignment="1">
      <alignment horizontal="center" vertical="center" textRotation="90" wrapText="1"/>
    </xf>
    <xf numFmtId="0" fontId="23" fillId="0" borderId="78" xfId="0" applyFont="1" applyBorder="1" applyAlignment="1">
      <alignment horizontal="center" vertical="center" textRotation="90"/>
    </xf>
    <xf numFmtId="0" fontId="20" fillId="13" borderId="127" xfId="0" applyFont="1" applyFill="1" applyBorder="1" applyAlignment="1">
      <alignment horizontal="center" vertical="center" wrapText="1"/>
    </xf>
    <xf numFmtId="0" fontId="20" fillId="13" borderId="118" xfId="0" applyFont="1" applyFill="1" applyBorder="1" applyAlignment="1">
      <alignment horizontal="center" vertical="center" wrapText="1"/>
    </xf>
    <xf numFmtId="0" fontId="20" fillId="13" borderId="119" xfId="0" applyFont="1" applyFill="1" applyBorder="1" applyAlignment="1">
      <alignment horizontal="center" vertical="center" wrapText="1"/>
    </xf>
    <xf numFmtId="0" fontId="20" fillId="13" borderId="103" xfId="0" applyFont="1" applyFill="1" applyBorder="1" applyAlignment="1">
      <alignment horizontal="center" vertical="center" wrapText="1"/>
    </xf>
    <xf numFmtId="0" fontId="20" fillId="13" borderId="76" xfId="0" applyFont="1" applyFill="1" applyBorder="1" applyAlignment="1">
      <alignment horizontal="center" vertical="center" wrapText="1"/>
    </xf>
    <xf numFmtId="0" fontId="20" fillId="13" borderId="92" xfId="0" applyFont="1" applyFill="1" applyBorder="1" applyAlignment="1">
      <alignment horizontal="center" vertical="center" wrapText="1"/>
    </xf>
    <xf numFmtId="0" fontId="16" fillId="11" borderId="110" xfId="0" applyFont="1" applyFill="1" applyBorder="1" applyAlignment="1">
      <alignment horizontal="center" vertical="center" wrapText="1"/>
    </xf>
    <xf numFmtId="0" fontId="16" fillId="11" borderId="62" xfId="0" applyFont="1" applyFill="1" applyBorder="1" applyAlignment="1">
      <alignment horizontal="center" vertical="center" wrapText="1"/>
    </xf>
    <xf numFmtId="0" fontId="16" fillId="11" borderId="111" xfId="0" applyFont="1" applyFill="1" applyBorder="1" applyAlignment="1">
      <alignment horizontal="center" vertical="center" wrapText="1"/>
    </xf>
    <xf numFmtId="0" fontId="16" fillId="11" borderId="103" xfId="0" applyFont="1" applyFill="1" applyBorder="1" applyAlignment="1">
      <alignment horizontal="center" vertical="center" wrapText="1"/>
    </xf>
    <xf numFmtId="0" fontId="16" fillId="11" borderId="76" xfId="0" applyFont="1" applyFill="1" applyBorder="1" applyAlignment="1">
      <alignment horizontal="center" vertical="center" wrapText="1"/>
    </xf>
    <xf numFmtId="0" fontId="16" fillId="11" borderId="92" xfId="0" applyFont="1" applyFill="1" applyBorder="1" applyAlignment="1">
      <alignment horizontal="center" vertical="center" wrapText="1"/>
    </xf>
    <xf numFmtId="0" fontId="24" fillId="15" borderId="62" xfId="0" applyFont="1" applyFill="1" applyBorder="1" applyAlignment="1">
      <alignment horizontal="center" vertical="center" wrapText="1"/>
    </xf>
    <xf numFmtId="0" fontId="24" fillId="15" borderId="51" xfId="0" applyFont="1" applyFill="1" applyBorder="1" applyAlignment="1">
      <alignment horizontal="center" vertical="center" wrapText="1"/>
    </xf>
    <xf numFmtId="0" fontId="24" fillId="15" borderId="93"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16" borderId="87" xfId="0" applyFont="1" applyFill="1" applyBorder="1" applyAlignment="1">
      <alignment horizontal="center" vertical="center" wrapText="1"/>
    </xf>
    <xf numFmtId="0" fontId="22" fillId="16" borderId="105" xfId="0" applyFont="1" applyFill="1" applyBorder="1" applyAlignment="1">
      <alignment horizontal="center" vertical="center" wrapText="1"/>
    </xf>
    <xf numFmtId="0" fontId="22" fillId="16" borderId="154" xfId="0" applyFont="1" applyFill="1" applyBorder="1" applyAlignment="1">
      <alignment horizontal="center" vertical="center" wrapText="1"/>
    </xf>
    <xf numFmtId="0" fontId="22" fillId="16" borderId="53" xfId="0" applyFont="1" applyFill="1" applyBorder="1" applyAlignment="1">
      <alignment horizontal="center" vertical="center" wrapText="1"/>
    </xf>
    <xf numFmtId="0" fontId="22" fillId="16" borderId="55" xfId="0" applyFont="1" applyFill="1" applyBorder="1" applyAlignment="1">
      <alignment horizontal="center" vertical="center" wrapText="1"/>
    </xf>
    <xf numFmtId="0" fontId="22" fillId="16" borderId="107"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82" xfId="0" applyFont="1" applyBorder="1" applyAlignment="1">
      <alignment horizontal="center" vertical="center" wrapText="1"/>
    </xf>
    <xf numFmtId="0" fontId="22" fillId="16" borderId="114" xfId="0" applyFont="1" applyFill="1" applyBorder="1" applyAlignment="1">
      <alignment horizontal="center" vertical="center" wrapText="1"/>
    </xf>
    <xf numFmtId="0" fontId="22" fillId="19" borderId="89" xfId="0" applyFont="1" applyFill="1" applyBorder="1" applyAlignment="1">
      <alignment horizontal="center" vertical="center" wrapText="1"/>
    </xf>
    <xf numFmtId="0" fontId="22" fillId="19" borderId="85" xfId="0" applyFont="1" applyFill="1" applyBorder="1" applyAlignment="1">
      <alignment horizontal="center" vertical="center" wrapText="1"/>
    </xf>
    <xf numFmtId="0" fontId="22" fillId="18" borderId="53" xfId="0" applyFont="1" applyFill="1" applyBorder="1" applyAlignment="1">
      <alignment horizontal="center" vertical="center" wrapText="1"/>
    </xf>
    <xf numFmtId="0" fontId="22" fillId="19" borderId="81" xfId="0" applyFont="1" applyFill="1" applyBorder="1" applyAlignment="1">
      <alignment horizontal="center" vertical="center" wrapText="1"/>
    </xf>
    <xf numFmtId="16" fontId="22" fillId="16" borderId="152" xfId="0" applyNumberFormat="1" applyFont="1" applyFill="1" applyBorder="1" applyAlignment="1">
      <alignment horizontal="center" vertical="center" wrapText="1"/>
    </xf>
    <xf numFmtId="16" fontId="22" fillId="16" borderId="105" xfId="0" applyNumberFormat="1" applyFont="1" applyFill="1" applyBorder="1" applyAlignment="1">
      <alignment horizontal="center" vertical="center" wrapText="1"/>
    </xf>
    <xf numFmtId="16" fontId="22" fillId="16" borderId="154" xfId="0" applyNumberFormat="1" applyFont="1" applyFill="1" applyBorder="1" applyAlignment="1">
      <alignment horizontal="center" vertical="center" wrapText="1"/>
    </xf>
    <xf numFmtId="0" fontId="25" fillId="16" borderId="153" xfId="0" applyFont="1" applyFill="1" applyBorder="1" applyAlignment="1">
      <alignment horizontal="center" vertical="center" wrapText="1"/>
    </xf>
    <xf numFmtId="0" fontId="25" fillId="16" borderId="55" xfId="0" applyFont="1" applyFill="1" applyBorder="1" applyAlignment="1">
      <alignment horizontal="center" vertical="center" wrapText="1"/>
    </xf>
    <xf numFmtId="0" fontId="25" fillId="16" borderId="61" xfId="0" applyFont="1" applyFill="1" applyBorder="1" applyAlignment="1">
      <alignment horizontal="center" vertical="center" wrapText="1"/>
    </xf>
    <xf numFmtId="16" fontId="20" fillId="7" borderId="126" xfId="0" applyNumberFormat="1" applyFont="1" applyFill="1" applyBorder="1" applyAlignment="1">
      <alignment horizontal="center" vertical="center" wrapText="1"/>
    </xf>
    <xf numFmtId="16" fontId="20" fillId="7" borderId="108" xfId="0" applyNumberFormat="1" applyFont="1" applyFill="1" applyBorder="1" applyAlignment="1">
      <alignment horizontal="center" vertical="center" wrapText="1"/>
    </xf>
    <xf numFmtId="16" fontId="20" fillId="7" borderId="109" xfId="0" applyNumberFormat="1" applyFont="1" applyFill="1" applyBorder="1" applyAlignment="1">
      <alignment horizontal="center" vertical="center" wrapText="1"/>
    </xf>
    <xf numFmtId="0" fontId="22" fillId="16" borderId="155" xfId="0" applyFont="1" applyFill="1" applyBorder="1" applyAlignment="1">
      <alignment horizontal="center" vertical="center" wrapText="1"/>
    </xf>
    <xf numFmtId="0" fontId="22" fillId="36" borderId="81" xfId="0" applyFont="1" applyFill="1" applyBorder="1" applyAlignment="1">
      <alignment horizontal="center" vertical="center" wrapText="1"/>
    </xf>
    <xf numFmtId="0" fontId="22" fillId="36" borderId="83" xfId="0" applyFont="1" applyFill="1" applyBorder="1" applyAlignment="1">
      <alignment horizontal="center" vertical="center" wrapText="1"/>
    </xf>
    <xf numFmtId="0" fontId="21" fillId="33" borderId="105" xfId="0" applyFont="1" applyFill="1" applyBorder="1" applyAlignment="1">
      <alignment horizontal="center" vertical="center" wrapText="1"/>
    </xf>
    <xf numFmtId="0" fontId="21" fillId="33" borderId="106" xfId="0" applyFont="1" applyFill="1" applyBorder="1" applyAlignment="1">
      <alignment horizontal="center" vertical="center" wrapText="1"/>
    </xf>
    <xf numFmtId="0" fontId="22" fillId="16" borderId="106" xfId="0" applyFont="1" applyFill="1" applyBorder="1" applyAlignment="1">
      <alignment horizontal="center" vertical="center" wrapText="1"/>
    </xf>
    <xf numFmtId="0" fontId="21" fillId="23" borderId="134" xfId="0" applyFont="1" applyFill="1" applyBorder="1" applyAlignment="1">
      <alignment horizontal="center" vertical="center" wrapText="1"/>
    </xf>
    <xf numFmtId="0" fontId="21" fillId="23" borderId="135" xfId="0" applyFont="1" applyFill="1" applyBorder="1" applyAlignment="1">
      <alignment horizontal="center" vertical="center" wrapText="1"/>
    </xf>
    <xf numFmtId="16" fontId="22" fillId="16" borderId="205" xfId="0" applyNumberFormat="1" applyFont="1" applyFill="1" applyBorder="1" applyAlignment="1">
      <alignment horizontal="center" vertical="center" wrapText="1"/>
    </xf>
    <xf numFmtId="16" fontId="22" fillId="16" borderId="115" xfId="0" applyNumberFormat="1" applyFont="1" applyFill="1" applyBorder="1" applyAlignment="1">
      <alignment horizontal="center" vertical="center" wrapText="1"/>
    </xf>
    <xf numFmtId="16" fontId="22" fillId="16" borderId="77" xfId="0" applyNumberFormat="1" applyFont="1" applyFill="1" applyBorder="1" applyAlignment="1">
      <alignment horizontal="center" vertical="center" wrapText="1"/>
    </xf>
    <xf numFmtId="16" fontId="22" fillId="18" borderId="81" xfId="0" applyNumberFormat="1" applyFont="1" applyFill="1" applyBorder="1" applyAlignment="1">
      <alignment horizontal="center" vertical="center" wrapText="1"/>
    </xf>
    <xf numFmtId="0" fontId="22" fillId="19" borderId="83" xfId="0" applyFont="1" applyFill="1" applyBorder="1" applyAlignment="1">
      <alignment horizontal="center" vertical="center" wrapText="1"/>
    </xf>
    <xf numFmtId="0" fontId="21" fillId="9" borderId="114" xfId="0" applyFont="1" applyFill="1" applyBorder="1" applyAlignment="1">
      <alignment horizontal="center" vertical="center" wrapText="1"/>
    </xf>
    <xf numFmtId="0" fontId="21" fillId="9" borderId="105" xfId="0" applyFont="1" applyFill="1" applyBorder="1" applyAlignment="1">
      <alignment horizontal="center" vertical="center" wrapText="1"/>
    </xf>
    <xf numFmtId="0" fontId="21" fillId="9" borderId="154" xfId="0" applyFont="1" applyFill="1" applyBorder="1" applyAlignment="1">
      <alignment horizontal="center" vertical="center" wrapText="1"/>
    </xf>
    <xf numFmtId="0" fontId="21" fillId="9" borderId="104"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61" xfId="0" applyFont="1" applyFill="1" applyBorder="1" applyAlignment="1">
      <alignment horizontal="center" vertical="center" wrapText="1"/>
    </xf>
    <xf numFmtId="0" fontId="21" fillId="0" borderId="79" xfId="0" applyFont="1" applyBorder="1" applyAlignment="1">
      <alignment horizontal="center" vertical="center" wrapText="1"/>
    </xf>
    <xf numFmtId="0" fontId="21" fillId="9" borderId="258" xfId="0" applyFont="1" applyFill="1" applyBorder="1" applyAlignment="1">
      <alignment horizontal="center" vertical="center" wrapText="1"/>
    </xf>
    <xf numFmtId="0" fontId="21" fillId="9" borderId="143" xfId="0" applyFont="1" applyFill="1" applyBorder="1" applyAlignment="1">
      <alignment horizontal="center" vertical="center" wrapText="1"/>
    </xf>
    <xf numFmtId="0" fontId="21" fillId="9" borderId="259" xfId="0" applyFont="1" applyFill="1" applyBorder="1" applyAlignment="1">
      <alignment horizontal="center" vertical="center" wrapText="1"/>
    </xf>
    <xf numFmtId="0" fontId="21" fillId="9" borderId="162" xfId="0" applyFont="1" applyFill="1" applyBorder="1" applyAlignment="1">
      <alignment horizontal="center" vertical="center" wrapText="1"/>
    </xf>
    <xf numFmtId="0" fontId="21" fillId="9" borderId="163" xfId="0" applyFont="1" applyFill="1" applyBorder="1" applyAlignment="1">
      <alignment horizontal="center" vertical="center" wrapText="1"/>
    </xf>
    <xf numFmtId="0" fontId="21" fillId="9" borderId="116" xfId="0" applyFont="1" applyFill="1" applyBorder="1" applyAlignment="1">
      <alignment horizontal="center" vertical="center" wrapText="1"/>
    </xf>
    <xf numFmtId="0" fontId="21" fillId="9" borderId="164" xfId="0" applyFont="1" applyFill="1" applyBorder="1" applyAlignment="1">
      <alignment horizontal="center" vertical="center" wrapText="1"/>
    </xf>
    <xf numFmtId="0" fontId="22" fillId="16" borderId="104" xfId="0" applyFont="1" applyFill="1" applyBorder="1" applyAlignment="1">
      <alignment horizontal="center" vertical="center" wrapText="1"/>
    </xf>
    <xf numFmtId="16" fontId="23" fillId="21" borderId="61" xfId="0" applyNumberFormat="1" applyFont="1" applyFill="1" applyBorder="1" applyAlignment="1">
      <alignment horizontal="center" vertical="center" wrapText="1"/>
    </xf>
    <xf numFmtId="16" fontId="23" fillId="21" borderId="85" xfId="0" applyNumberFormat="1" applyFont="1" applyFill="1" applyBorder="1" applyAlignment="1">
      <alignment horizontal="center" vertical="center" wrapText="1"/>
    </xf>
    <xf numFmtId="16" fontId="23" fillId="21" borderId="40" xfId="0" applyNumberFormat="1" applyFont="1" applyFill="1" applyBorder="1" applyAlignment="1">
      <alignment horizontal="center" vertical="center" wrapText="1"/>
    </xf>
    <xf numFmtId="16" fontId="23" fillId="21" borderId="81" xfId="0" applyNumberFormat="1" applyFont="1" applyFill="1" applyBorder="1" applyAlignment="1">
      <alignment horizontal="center" vertical="center" wrapText="1"/>
    </xf>
    <xf numFmtId="16" fontId="23" fillId="21" borderId="53" xfId="0" applyNumberFormat="1" applyFont="1" applyFill="1" applyBorder="1" applyAlignment="1">
      <alignment horizontal="center" vertical="center" wrapText="1"/>
    </xf>
    <xf numFmtId="16" fontId="23" fillId="21" borderId="89" xfId="0" applyNumberFormat="1" applyFont="1" applyFill="1" applyBorder="1" applyAlignment="1">
      <alignment horizontal="center" vertical="center" wrapText="1"/>
    </xf>
    <xf numFmtId="16" fontId="21" fillId="9" borderId="105" xfId="0" applyNumberFormat="1" applyFont="1" applyFill="1" applyBorder="1" applyAlignment="1">
      <alignment horizontal="center" vertical="center" wrapText="1"/>
    </xf>
    <xf numFmtId="16" fontId="21" fillId="9" borderId="106" xfId="0" applyNumberFormat="1" applyFont="1" applyFill="1" applyBorder="1" applyAlignment="1">
      <alignment horizontal="center" vertical="center" wrapText="1"/>
    </xf>
    <xf numFmtId="0" fontId="16" fillId="9" borderId="10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21" fillId="0" borderId="128" xfId="0" applyFont="1" applyBorder="1" applyAlignment="1">
      <alignment horizontal="center" vertical="center" textRotation="90" wrapText="1"/>
    </xf>
    <xf numFmtId="0" fontId="33" fillId="24" borderId="101" xfId="0" applyFont="1" applyFill="1" applyBorder="1" applyAlignment="1">
      <alignment horizontal="center" vertical="center" wrapText="1"/>
    </xf>
    <xf numFmtId="0" fontId="33" fillId="24" borderId="51" xfId="0" applyFont="1" applyFill="1" applyBorder="1" applyAlignment="1">
      <alignment horizontal="center" vertical="center" wrapText="1"/>
    </xf>
    <xf numFmtId="0" fontId="33" fillId="24" borderId="50" xfId="0" applyFont="1" applyFill="1" applyBorder="1" applyAlignment="1">
      <alignment horizontal="center" vertical="center" wrapText="1"/>
    </xf>
    <xf numFmtId="16" fontId="21" fillId="30" borderId="204" xfId="0" applyNumberFormat="1" applyFont="1" applyFill="1" applyBorder="1" applyAlignment="1">
      <alignment horizontal="center" vertical="center" wrapText="1"/>
    </xf>
    <xf numFmtId="16" fontId="21" fillId="30" borderId="189" xfId="0" applyNumberFormat="1" applyFont="1" applyFill="1" applyBorder="1" applyAlignment="1">
      <alignment horizontal="center" vertical="center" wrapText="1"/>
    </xf>
    <xf numFmtId="16" fontId="21" fillId="30" borderId="205" xfId="0" applyNumberFormat="1" applyFont="1" applyFill="1" applyBorder="1" applyAlignment="1">
      <alignment horizontal="center" vertical="center" wrapText="1"/>
    </xf>
    <xf numFmtId="16" fontId="23" fillId="21" borderId="116" xfId="0" applyNumberFormat="1" applyFont="1" applyFill="1" applyBorder="1" applyAlignment="1">
      <alignment horizontal="center" vertical="center" wrapText="1"/>
    </xf>
    <xf numFmtId="16" fontId="23" fillId="21" borderId="0" xfId="0" applyNumberFormat="1" applyFont="1" applyFill="1" applyAlignment="1">
      <alignment horizontal="center" vertical="center" wrapText="1"/>
    </xf>
    <xf numFmtId="16" fontId="23" fillId="21" borderId="111" xfId="0" applyNumberFormat="1" applyFont="1" applyFill="1" applyBorder="1" applyAlignment="1">
      <alignment horizontal="center" vertical="center" wrapText="1"/>
    </xf>
    <xf numFmtId="16" fontId="23" fillId="21" borderId="113" xfId="0" applyNumberFormat="1" applyFont="1" applyFill="1" applyBorder="1" applyAlignment="1">
      <alignment horizontal="center" vertical="center" wrapText="1"/>
    </xf>
    <xf numFmtId="16" fontId="23" fillId="21" borderId="133" xfId="0" applyNumberFormat="1" applyFont="1" applyFill="1" applyBorder="1" applyAlignment="1">
      <alignment horizontal="center" vertical="center" wrapText="1"/>
    </xf>
    <xf numFmtId="16" fontId="23" fillId="21" borderId="134" xfId="0" applyNumberFormat="1" applyFont="1" applyFill="1" applyBorder="1" applyAlignment="1">
      <alignment horizontal="center" vertical="center" wrapText="1"/>
    </xf>
    <xf numFmtId="16" fontId="23" fillId="21" borderId="135" xfId="0" applyNumberFormat="1" applyFont="1" applyFill="1" applyBorder="1" applyAlignment="1">
      <alignment horizontal="center" vertical="center" wrapText="1"/>
    </xf>
    <xf numFmtId="0" fontId="21" fillId="33" borderId="87" xfId="0" applyFont="1" applyFill="1" applyBorder="1" applyAlignment="1">
      <alignment horizontal="center" vertical="center" wrapText="1"/>
    </xf>
    <xf numFmtId="16" fontId="23" fillId="33" borderId="260" xfId="0" applyNumberFormat="1" applyFont="1" applyFill="1" applyBorder="1" applyAlignment="1">
      <alignment horizontal="center" vertical="center" wrapText="1"/>
    </xf>
    <xf numFmtId="16" fontId="23" fillId="33" borderId="261" xfId="0" applyNumberFormat="1" applyFont="1" applyFill="1" applyBorder="1" applyAlignment="1">
      <alignment horizontal="center" vertical="center" wrapText="1"/>
    </xf>
    <xf numFmtId="16" fontId="23" fillId="33" borderId="262" xfId="0" applyNumberFormat="1"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107" xfId="0" applyFont="1" applyFill="1" applyBorder="1" applyAlignment="1">
      <alignment horizontal="center" vertical="center" wrapText="1"/>
    </xf>
    <xf numFmtId="0" fontId="24" fillId="15" borderId="156" xfId="0" applyFont="1" applyFill="1" applyBorder="1" applyAlignment="1">
      <alignment horizontal="center" vertical="center" wrapText="1"/>
    </xf>
    <xf numFmtId="0" fontId="24" fillId="15" borderId="150" xfId="0" applyFont="1" applyFill="1" applyBorder="1" applyAlignment="1">
      <alignment horizontal="center" vertical="center" wrapText="1"/>
    </xf>
    <xf numFmtId="0" fontId="24" fillId="15" borderId="157" xfId="0" applyFont="1" applyFill="1" applyBorder="1" applyAlignment="1">
      <alignment horizontal="center" vertical="center" wrapText="1"/>
    </xf>
    <xf numFmtId="0" fontId="21" fillId="33" borderId="84" xfId="0" applyFont="1" applyFill="1" applyBorder="1" applyAlignment="1">
      <alignment horizontal="center" vertical="center" wrapText="1"/>
    </xf>
    <xf numFmtId="16" fontId="23" fillId="21" borderId="82" xfId="0" applyNumberFormat="1" applyFont="1" applyFill="1" applyBorder="1" applyAlignment="1">
      <alignment horizontal="center" vertical="center" wrapText="1"/>
    </xf>
    <xf numFmtId="16" fontId="23" fillId="21" borderId="83" xfId="0" applyNumberFormat="1" applyFont="1" applyFill="1" applyBorder="1" applyAlignment="1">
      <alignment horizontal="center" vertical="center" wrapText="1"/>
    </xf>
    <xf numFmtId="0" fontId="24" fillId="37" borderId="89" xfId="0" applyFont="1" applyFill="1" applyBorder="1" applyAlignment="1">
      <alignment horizontal="center" vertical="center" wrapText="1"/>
    </xf>
    <xf numFmtId="0" fontId="24" fillId="37" borderId="85" xfId="0" applyFont="1" applyFill="1" applyBorder="1" applyAlignment="1">
      <alignment horizontal="center" vertical="center" wrapText="1"/>
    </xf>
    <xf numFmtId="0" fontId="34" fillId="34" borderId="87" xfId="0" applyFont="1" applyFill="1" applyBorder="1" applyAlignment="1">
      <alignment horizontal="center" wrapText="1"/>
    </xf>
    <xf numFmtId="0" fontId="34" fillId="34" borderId="105" xfId="0" applyFont="1" applyFill="1" applyBorder="1" applyAlignment="1">
      <alignment horizontal="center" wrapText="1"/>
    </xf>
    <xf numFmtId="0" fontId="34" fillId="34" borderId="106" xfId="0" applyFont="1" applyFill="1" applyBorder="1" applyAlignment="1">
      <alignment horizontal="center" wrapText="1"/>
    </xf>
    <xf numFmtId="16" fontId="21" fillId="33" borderId="258" xfId="0" applyNumberFormat="1" applyFont="1" applyFill="1" applyBorder="1" applyAlignment="1">
      <alignment horizontal="center" vertical="center" wrapText="1"/>
    </xf>
    <xf numFmtId="16" fontId="21" fillId="33" borderId="143" xfId="0" applyNumberFormat="1" applyFont="1" applyFill="1" applyBorder="1" applyAlignment="1">
      <alignment horizontal="center" vertical="center" wrapText="1"/>
    </xf>
    <xf numFmtId="16" fontId="21" fillId="33" borderId="144" xfId="0" applyNumberFormat="1" applyFont="1" applyFill="1" applyBorder="1" applyAlignment="1">
      <alignment horizontal="center" vertical="center" wrapText="1"/>
    </xf>
    <xf numFmtId="16" fontId="26" fillId="0" borderId="254" xfId="0" applyNumberFormat="1" applyFont="1" applyBorder="1" applyAlignment="1">
      <alignment horizontal="center" vertical="center" wrapText="1"/>
    </xf>
    <xf numFmtId="0" fontId="21" fillId="0" borderId="255" xfId="0" applyFont="1" applyBorder="1" applyAlignment="1">
      <alignment horizontal="center" vertical="center" wrapText="1"/>
    </xf>
    <xf numFmtId="0" fontId="21" fillId="0" borderId="112" xfId="0" applyFont="1" applyBorder="1" applyAlignment="1">
      <alignment horizontal="center" vertical="center" wrapText="1"/>
    </xf>
    <xf numFmtId="0" fontId="16" fillId="0" borderId="123" xfId="0" applyFont="1" applyBorder="1" applyAlignment="1">
      <alignment horizontal="center"/>
    </xf>
    <xf numFmtId="0" fontId="16" fillId="0" borderId="76" xfId="0" applyFont="1" applyBorder="1" applyAlignment="1">
      <alignment horizontal="center"/>
    </xf>
    <xf numFmtId="16" fontId="23" fillId="21" borderId="183" xfId="0" applyNumberFormat="1" applyFont="1" applyFill="1" applyBorder="1" applyAlignment="1">
      <alignment horizontal="center" vertical="center" wrapText="1"/>
    </xf>
    <xf numFmtId="16" fontId="23" fillId="21" borderId="174" xfId="0" applyNumberFormat="1" applyFont="1" applyFill="1" applyBorder="1" applyAlignment="1">
      <alignment horizontal="center" vertical="center" wrapText="1"/>
    </xf>
    <xf numFmtId="16" fontId="23" fillId="21" borderId="179" xfId="0" applyNumberFormat="1" applyFont="1" applyFill="1" applyBorder="1" applyAlignment="1">
      <alignment horizontal="center" vertical="center" wrapText="1"/>
    </xf>
    <xf numFmtId="16" fontId="23" fillId="21" borderId="180" xfId="0" applyNumberFormat="1" applyFont="1" applyFill="1" applyBorder="1" applyAlignment="1">
      <alignment horizontal="center" vertical="center" wrapText="1"/>
    </xf>
    <xf numFmtId="0" fontId="21" fillId="26" borderId="101" xfId="0" applyFont="1" applyFill="1" applyBorder="1" applyAlignment="1">
      <alignment horizontal="center" vertical="center"/>
    </xf>
    <xf numFmtId="0" fontId="21" fillId="26" borderId="50" xfId="0" applyFont="1" applyFill="1" applyBorder="1" applyAlignment="1">
      <alignment horizontal="center" vertical="center"/>
    </xf>
    <xf numFmtId="16" fontId="23" fillId="30" borderId="130" xfId="0" applyNumberFormat="1" applyFont="1" applyFill="1" applyBorder="1" applyAlignment="1">
      <alignment horizontal="center" vertical="center" wrapText="1"/>
    </xf>
    <xf numFmtId="16" fontId="23" fillId="30" borderId="62" xfId="0" applyNumberFormat="1" applyFont="1" applyFill="1" applyBorder="1" applyAlignment="1">
      <alignment horizontal="center" vertical="center" wrapText="1"/>
    </xf>
    <xf numFmtId="0" fontId="16" fillId="0" borderId="61" xfId="0" applyFont="1" applyBorder="1" applyAlignment="1">
      <alignment horizontal="center" vertical="center"/>
    </xf>
    <xf numFmtId="0" fontId="16" fillId="0" borderId="40" xfId="0" applyFont="1" applyBorder="1" applyAlignment="1">
      <alignment horizontal="center" vertical="center"/>
    </xf>
    <xf numFmtId="0" fontId="16" fillId="0" borderId="82" xfId="0" applyFont="1" applyBorder="1" applyAlignment="1">
      <alignment horizontal="center" vertical="center"/>
    </xf>
    <xf numFmtId="0" fontId="21" fillId="0" borderId="88" xfId="0" applyFont="1" applyBorder="1" applyAlignment="1">
      <alignment horizontal="center" vertical="center" textRotation="90" wrapText="1"/>
    </xf>
    <xf numFmtId="0" fontId="21" fillId="26" borderId="101" xfId="0" applyFont="1" applyFill="1" applyBorder="1" applyAlignment="1">
      <alignment horizontal="center" vertical="center" wrapText="1"/>
    </xf>
    <xf numFmtId="0" fontId="21" fillId="26" borderId="50" xfId="0" applyFont="1" applyFill="1" applyBorder="1" applyAlignment="1">
      <alignment horizontal="center" vertical="center" wrapText="1"/>
    </xf>
    <xf numFmtId="0" fontId="20" fillId="26" borderId="48" xfId="0" applyFont="1" applyFill="1" applyBorder="1" applyAlignment="1">
      <alignment horizontal="center" vertical="center"/>
    </xf>
    <xf numFmtId="0" fontId="20" fillId="26" borderId="50" xfId="0" applyFont="1" applyFill="1" applyBorder="1" applyAlignment="1">
      <alignment horizontal="center" vertical="center"/>
    </xf>
    <xf numFmtId="0" fontId="16" fillId="26" borderId="0" xfId="0" applyFont="1" applyFill="1" applyAlignment="1">
      <alignment horizontal="center" vertical="center"/>
    </xf>
    <xf numFmtId="0" fontId="16" fillId="26" borderId="115" xfId="0" applyFont="1" applyFill="1" applyBorder="1" applyAlignment="1">
      <alignment horizontal="center" vertical="center"/>
    </xf>
    <xf numFmtId="0" fontId="21" fillId="26" borderId="48" xfId="0" applyFont="1" applyFill="1" applyBorder="1" applyAlignment="1">
      <alignment horizontal="center" vertical="center"/>
    </xf>
    <xf numFmtId="0" fontId="21" fillId="26" borderId="130" xfId="0" applyFont="1" applyFill="1" applyBorder="1" applyAlignment="1">
      <alignment horizontal="center" vertical="center"/>
    </xf>
    <xf numFmtId="0" fontId="21" fillId="23" borderId="125" xfId="0" applyFont="1" applyFill="1" applyBorder="1" applyAlignment="1">
      <alignment horizontal="center" vertical="center" wrapText="1"/>
    </xf>
    <xf numFmtId="0" fontId="21" fillId="23" borderId="94" xfId="0" applyFont="1" applyFill="1" applyBorder="1" applyAlignment="1">
      <alignment horizontal="center" vertical="center" wrapText="1"/>
    </xf>
    <xf numFmtId="16" fontId="22" fillId="16" borderId="104" xfId="0" applyNumberFormat="1" applyFont="1" applyFill="1" applyBorder="1" applyAlignment="1">
      <alignment horizontal="center" vertical="center" wrapText="1"/>
    </xf>
    <xf numFmtId="16" fontId="22" fillId="16" borderId="55" xfId="0" applyNumberFormat="1" applyFont="1" applyFill="1" applyBorder="1" applyAlignment="1">
      <alignment horizontal="center" vertical="center" wrapText="1"/>
    </xf>
    <xf numFmtId="16" fontId="22" fillId="16" borderId="61" xfId="0" applyNumberFormat="1" applyFont="1" applyFill="1" applyBorder="1" applyAlignment="1">
      <alignment horizontal="center" vertical="center" wrapText="1"/>
    </xf>
    <xf numFmtId="0" fontId="22" fillId="16" borderId="61" xfId="0" applyFont="1" applyFill="1" applyBorder="1" applyAlignment="1">
      <alignment horizontal="center" vertical="center" wrapText="1"/>
    </xf>
    <xf numFmtId="16" fontId="23" fillId="9" borderId="205" xfId="0" applyNumberFormat="1" applyFont="1" applyFill="1" applyBorder="1" applyAlignment="1">
      <alignment horizontal="center" vertical="center" wrapText="1"/>
    </xf>
    <xf numFmtId="16" fontId="23" fillId="9" borderId="115" xfId="0" applyNumberFormat="1" applyFont="1" applyFill="1" applyBorder="1" applyAlignment="1">
      <alignment horizontal="center" vertical="center" wrapText="1"/>
    </xf>
    <xf numFmtId="16" fontId="23" fillId="9" borderId="77" xfId="0" applyNumberFormat="1" applyFont="1" applyFill="1" applyBorder="1" applyAlignment="1">
      <alignment horizontal="center" vertical="center" wrapText="1"/>
    </xf>
    <xf numFmtId="0" fontId="21" fillId="0" borderId="254" xfId="0" applyFont="1" applyBorder="1" applyAlignment="1">
      <alignment horizontal="center" vertical="center" textRotation="90" wrapText="1"/>
    </xf>
    <xf numFmtId="16" fontId="20" fillId="32" borderId="192" xfId="0" applyNumberFormat="1" applyFont="1" applyFill="1" applyBorder="1" applyAlignment="1">
      <alignment horizontal="center" vertical="center" wrapText="1"/>
    </xf>
    <xf numFmtId="16" fontId="20" fillId="32" borderId="55" xfId="0" applyNumberFormat="1" applyFont="1" applyFill="1" applyBorder="1" applyAlignment="1">
      <alignment horizontal="center" vertical="center" wrapText="1"/>
    </xf>
    <xf numFmtId="16" fontId="20" fillId="32" borderId="61" xfId="0" applyNumberFormat="1" applyFont="1" applyFill="1" applyBorder="1" applyAlignment="1">
      <alignment horizontal="center" vertical="center" wrapText="1"/>
    </xf>
    <xf numFmtId="0" fontId="22" fillId="16" borderId="143" xfId="0" applyFont="1" applyFill="1" applyBorder="1" applyAlignment="1">
      <alignment horizontal="center" vertical="center" wrapText="1"/>
    </xf>
    <xf numFmtId="0" fontId="22" fillId="16" borderId="144" xfId="0" applyFont="1" applyFill="1" applyBorder="1" applyAlignment="1">
      <alignment horizontal="center" vertical="center" wrapText="1"/>
    </xf>
    <xf numFmtId="16" fontId="23" fillId="21" borderId="104" xfId="0" applyNumberFormat="1" applyFont="1" applyFill="1" applyBorder="1" applyAlignment="1">
      <alignment horizontal="center" vertical="center" wrapText="1"/>
    </xf>
    <xf numFmtId="16" fontId="23" fillId="21" borderId="55" xfId="0" applyNumberFormat="1" applyFont="1" applyFill="1" applyBorder="1" applyAlignment="1">
      <alignment horizontal="center" vertical="center" wrapText="1"/>
    </xf>
    <xf numFmtId="16" fontId="23" fillId="21" borderId="107" xfId="0" applyNumberFormat="1" applyFont="1" applyFill="1" applyBorder="1" applyAlignment="1">
      <alignment horizontal="center" vertical="center" wrapText="1"/>
    </xf>
    <xf numFmtId="16" fontId="37" fillId="21" borderId="252" xfId="0" applyNumberFormat="1" applyFont="1" applyFill="1" applyBorder="1" applyAlignment="1">
      <alignment horizontal="center" vertical="center" wrapText="1"/>
    </xf>
    <xf numFmtId="16" fontId="37" fillId="21" borderId="194" xfId="0" applyNumberFormat="1" applyFont="1" applyFill="1" applyBorder="1" applyAlignment="1">
      <alignment horizontal="center" vertical="center" wrapText="1"/>
    </xf>
    <xf numFmtId="16" fontId="37" fillId="21" borderId="85" xfId="0" applyNumberFormat="1" applyFont="1" applyFill="1" applyBorder="1" applyAlignment="1">
      <alignment horizontal="center" vertical="center" wrapText="1"/>
    </xf>
    <xf numFmtId="16" fontId="16" fillId="9" borderId="104" xfId="0" applyNumberFormat="1" applyFont="1" applyFill="1" applyBorder="1" applyAlignment="1">
      <alignment horizontal="center" vertical="center" wrapText="1"/>
    </xf>
    <xf numFmtId="16" fontId="22" fillId="9" borderId="55" xfId="0" applyNumberFormat="1" applyFont="1" applyFill="1" applyBorder="1" applyAlignment="1">
      <alignment horizontal="center" vertical="center" wrapText="1"/>
    </xf>
    <xf numFmtId="16" fontId="22" fillId="9" borderId="155" xfId="0" applyNumberFormat="1" applyFont="1" applyFill="1" applyBorder="1" applyAlignment="1">
      <alignment horizontal="center" vertical="center" wrapText="1"/>
    </xf>
    <xf numFmtId="16" fontId="20" fillId="11" borderId="127" xfId="0" applyNumberFormat="1" applyFont="1" applyFill="1" applyBorder="1" applyAlignment="1">
      <alignment horizontal="center" vertical="center" wrapText="1"/>
    </xf>
    <xf numFmtId="16" fontId="20" fillId="11" borderId="118" xfId="0" applyNumberFormat="1" applyFont="1" applyFill="1" applyBorder="1" applyAlignment="1">
      <alignment horizontal="center" vertical="center" wrapText="1"/>
    </xf>
    <xf numFmtId="16" fontId="20" fillId="11" borderId="119" xfId="0" applyNumberFormat="1" applyFont="1" applyFill="1" applyBorder="1" applyAlignment="1">
      <alignment horizontal="center" vertical="center" wrapText="1"/>
    </xf>
    <xf numFmtId="0" fontId="21" fillId="33" borderId="187" xfId="0" applyFont="1" applyFill="1" applyBorder="1" applyAlignment="1">
      <alignment horizontal="center" vertical="center" wrapText="1"/>
    </xf>
    <xf numFmtId="0" fontId="21" fillId="33" borderId="261" xfId="0" applyFont="1" applyFill="1" applyBorder="1" applyAlignment="1">
      <alignment horizontal="center" vertical="center" wrapText="1"/>
    </xf>
    <xf numFmtId="0" fontId="21" fillId="33" borderId="263" xfId="0" applyFont="1" applyFill="1" applyBorder="1" applyAlignment="1">
      <alignment horizontal="center" vertical="center" wrapText="1"/>
    </xf>
    <xf numFmtId="16" fontId="22" fillId="18" borderId="5" xfId="0" applyNumberFormat="1" applyFont="1" applyFill="1" applyBorder="1" applyAlignment="1">
      <alignment horizontal="center" vertical="center" wrapText="1"/>
    </xf>
    <xf numFmtId="16" fontId="22" fillId="18" borderId="68" xfId="0" applyNumberFormat="1" applyFont="1" applyFill="1" applyBorder="1" applyAlignment="1">
      <alignment horizontal="center" vertical="center" wrapText="1"/>
    </xf>
    <xf numFmtId="16" fontId="22" fillId="18" borderId="24" xfId="0" applyNumberFormat="1" applyFont="1" applyFill="1" applyBorder="1" applyAlignment="1">
      <alignment horizontal="center" vertical="center" wrapText="1"/>
    </xf>
    <xf numFmtId="16" fontId="22" fillId="18" borderId="49" xfId="0" applyNumberFormat="1" applyFont="1" applyFill="1" applyBorder="1" applyAlignment="1">
      <alignment horizontal="center" vertical="center" wrapText="1"/>
    </xf>
    <xf numFmtId="16" fontId="21" fillId="9" borderId="114" xfId="0" applyNumberFormat="1" applyFont="1" applyFill="1" applyBorder="1" applyAlignment="1">
      <alignment horizontal="center" vertical="center" wrapText="1"/>
    </xf>
    <xf numFmtId="16" fontId="21" fillId="9" borderId="154" xfId="0" applyNumberFormat="1" applyFont="1" applyFill="1" applyBorder="1" applyAlignment="1">
      <alignment horizontal="center" vertical="center" wrapText="1"/>
    </xf>
    <xf numFmtId="16" fontId="21" fillId="9" borderId="118" xfId="0" applyNumberFormat="1" applyFont="1" applyFill="1" applyBorder="1" applyAlignment="1">
      <alignment horizontal="center" vertical="center" wrapText="1"/>
    </xf>
    <xf numFmtId="16" fontId="21" fillId="9" borderId="0" xfId="0" applyNumberFormat="1" applyFont="1" applyFill="1" applyAlignment="1">
      <alignment horizontal="center" vertical="center" wrapText="1"/>
    </xf>
    <xf numFmtId="16" fontId="21" fillId="9" borderId="31" xfId="0" applyNumberFormat="1" applyFont="1" applyFill="1" applyBorder="1" applyAlignment="1">
      <alignment horizontal="center" vertical="center" wrapText="1"/>
    </xf>
    <xf numFmtId="16" fontId="29" fillId="24" borderId="78" xfId="0" applyNumberFormat="1" applyFont="1" applyFill="1" applyBorder="1" applyAlignment="1">
      <alignment horizontal="center" vertical="center" wrapText="1"/>
    </xf>
    <xf numFmtId="16" fontId="30" fillId="24" borderId="128" xfId="0" applyNumberFormat="1" applyFont="1" applyFill="1" applyBorder="1" applyAlignment="1">
      <alignment horizontal="center" vertical="center" wrapText="1"/>
    </xf>
    <xf numFmtId="16" fontId="30" fillId="24" borderId="129" xfId="0" applyNumberFormat="1" applyFont="1" applyFill="1" applyBorder="1" applyAlignment="1">
      <alignment horizontal="center" vertical="center" wrapText="1"/>
    </xf>
    <xf numFmtId="16" fontId="30" fillId="24" borderId="91" xfId="0" applyNumberFormat="1" applyFont="1" applyFill="1" applyBorder="1" applyAlignment="1">
      <alignment horizontal="center" vertical="center" wrapText="1"/>
    </xf>
    <xf numFmtId="0" fontId="16" fillId="32" borderId="193" xfId="0" applyFont="1" applyFill="1" applyBorder="1" applyAlignment="1">
      <alignment horizontal="center"/>
    </xf>
    <xf numFmtId="0" fontId="16" fillId="32" borderId="194" xfId="0" applyFont="1" applyFill="1" applyBorder="1" applyAlignment="1">
      <alignment horizontal="center"/>
    </xf>
    <xf numFmtId="0" fontId="16" fillId="32" borderId="85" xfId="0" applyFont="1" applyFill="1" applyBorder="1" applyAlignment="1">
      <alignment horizontal="center"/>
    </xf>
    <xf numFmtId="0" fontId="21" fillId="32" borderId="191" xfId="0" applyFont="1" applyFill="1" applyBorder="1" applyAlignment="1">
      <alignment horizontal="center" vertical="center" wrapText="1"/>
    </xf>
    <xf numFmtId="0" fontId="21" fillId="32" borderId="84" xfId="0" applyFont="1" applyFill="1" applyBorder="1" applyAlignment="1">
      <alignment horizontal="center" vertical="center" wrapText="1"/>
    </xf>
    <xf numFmtId="0" fontId="21" fillId="28" borderId="176" xfId="0" applyFont="1" applyFill="1" applyBorder="1" applyAlignment="1">
      <alignment horizontal="center" vertical="center" wrapText="1"/>
    </xf>
    <xf numFmtId="0" fontId="21" fillId="28" borderId="177" xfId="0" applyFont="1" applyFill="1" applyBorder="1" applyAlignment="1">
      <alignment horizontal="center" vertical="center" wrapText="1"/>
    </xf>
    <xf numFmtId="0" fontId="21" fillId="28" borderId="178" xfId="0" applyFont="1" applyFill="1" applyBorder="1" applyAlignment="1">
      <alignment horizontal="center" vertical="center" wrapText="1"/>
    </xf>
    <xf numFmtId="16" fontId="21" fillId="33" borderId="105" xfId="0" applyNumberFormat="1" applyFont="1" applyFill="1" applyBorder="1" applyAlignment="1">
      <alignment horizontal="center" vertical="center" wrapText="1"/>
    </xf>
    <xf numFmtId="16" fontId="21" fillId="33" borderId="106" xfId="0" applyNumberFormat="1" applyFont="1" applyFill="1" applyBorder="1" applyAlignment="1">
      <alignment horizontal="center" vertical="center" wrapText="1"/>
    </xf>
    <xf numFmtId="0" fontId="21" fillId="33" borderId="188" xfId="0" applyFont="1" applyFill="1" applyBorder="1" applyAlignment="1">
      <alignment horizontal="center" vertical="center" wrapText="1"/>
    </xf>
    <xf numFmtId="0" fontId="33" fillId="24" borderId="40" xfId="0" applyFont="1" applyFill="1" applyBorder="1" applyAlignment="1">
      <alignment horizontal="center" vertical="center" wrapText="1"/>
    </xf>
    <xf numFmtId="0" fontId="33" fillId="24" borderId="81" xfId="0" applyFont="1" applyFill="1" applyBorder="1" applyAlignment="1">
      <alignment horizontal="center" vertical="center" wrapText="1"/>
    </xf>
    <xf numFmtId="16" fontId="22" fillId="16" borderId="87" xfId="0" applyNumberFormat="1" applyFont="1" applyFill="1" applyBorder="1" applyAlignment="1">
      <alignment horizontal="center" vertical="center" wrapText="1"/>
    </xf>
    <xf numFmtId="16" fontId="22" fillId="16" borderId="53" xfId="0" applyNumberFormat="1" applyFont="1" applyFill="1" applyBorder="1" applyAlignment="1">
      <alignment horizontal="center" vertical="center" wrapText="1"/>
    </xf>
    <xf numFmtId="0" fontId="22" fillId="37" borderId="93" xfId="0" applyFont="1" applyFill="1" applyBorder="1" applyAlignment="1">
      <alignment horizontal="center" vertical="center" wrapText="1"/>
    </xf>
    <xf numFmtId="0" fontId="22" fillId="37" borderId="94" xfId="0" applyFont="1" applyFill="1" applyBorder="1" applyAlignment="1">
      <alignment horizontal="center" vertical="center" wrapText="1"/>
    </xf>
    <xf numFmtId="0" fontId="42" fillId="26" borderId="101" xfId="0" applyFont="1" applyFill="1" applyBorder="1" applyAlignment="1">
      <alignment horizontal="center" vertical="center"/>
    </xf>
    <xf numFmtId="0" fontId="42" fillId="26" borderId="50" xfId="0" applyFont="1" applyFill="1" applyBorder="1" applyAlignment="1">
      <alignment horizontal="center" vertical="center"/>
    </xf>
    <xf numFmtId="0" fontId="21" fillId="26" borderId="77" xfId="0" applyFont="1" applyFill="1" applyBorder="1" applyAlignment="1">
      <alignment horizontal="center" vertical="center"/>
    </xf>
    <xf numFmtId="0" fontId="22" fillId="12" borderId="83" xfId="0" applyFont="1" applyFill="1" applyBorder="1" applyAlignment="1">
      <alignment horizontal="center" vertical="center" wrapText="1"/>
    </xf>
    <xf numFmtId="0" fontId="24" fillId="15" borderId="48" xfId="0" applyFont="1" applyFill="1" applyBorder="1" applyAlignment="1">
      <alignment horizontal="center" vertical="center" wrapText="1"/>
    </xf>
    <xf numFmtId="16" fontId="21" fillId="7" borderId="61" xfId="0" applyNumberFormat="1" applyFont="1" applyFill="1" applyBorder="1" applyAlignment="1">
      <alignment horizontal="center" vertical="center" wrapText="1"/>
    </xf>
    <xf numFmtId="16" fontId="21" fillId="7" borderId="85" xfId="0" applyNumberFormat="1" applyFont="1" applyFill="1" applyBorder="1" applyAlignment="1">
      <alignment horizontal="center" vertical="center" wrapText="1"/>
    </xf>
    <xf numFmtId="16" fontId="21" fillId="7" borderId="40" xfId="0" applyNumberFormat="1" applyFont="1" applyFill="1" applyBorder="1" applyAlignment="1">
      <alignment horizontal="center" vertical="center" wrapText="1"/>
    </xf>
    <xf numFmtId="16" fontId="21" fillId="7" borderId="81" xfId="0" applyNumberFormat="1" applyFont="1" applyFill="1" applyBorder="1" applyAlignment="1">
      <alignment horizontal="center" vertical="center" wrapText="1"/>
    </xf>
    <xf numFmtId="16" fontId="21" fillId="7" borderId="82" xfId="0" applyNumberFormat="1" applyFont="1" applyFill="1" applyBorder="1" applyAlignment="1">
      <alignment horizontal="center" vertical="center" wrapText="1"/>
    </xf>
    <xf numFmtId="16" fontId="21" fillId="7" borderId="83" xfId="0" applyNumberFormat="1" applyFont="1" applyFill="1" applyBorder="1" applyAlignment="1">
      <alignment horizontal="center" vertical="center" wrapText="1"/>
    </xf>
    <xf numFmtId="0" fontId="16" fillId="0" borderId="124" xfId="0" applyFont="1" applyBorder="1" applyAlignment="1">
      <alignment horizontal="center" vertical="center" wrapText="1"/>
    </xf>
    <xf numFmtId="0" fontId="16" fillId="0" borderId="125" xfId="0" applyFont="1" applyBorder="1" applyAlignment="1">
      <alignment horizontal="center" vertical="center" wrapText="1"/>
    </xf>
    <xf numFmtId="0" fontId="16" fillId="0" borderId="94" xfId="0" applyFont="1" applyBorder="1" applyAlignment="1">
      <alignment horizontal="center" vertical="center" wrapText="1"/>
    </xf>
    <xf numFmtId="16" fontId="20" fillId="7" borderId="117" xfId="0" applyNumberFormat="1" applyFont="1" applyFill="1" applyBorder="1" applyAlignment="1">
      <alignment horizontal="center" vertical="center" wrapText="1"/>
    </xf>
    <xf numFmtId="16" fontId="20" fillId="7" borderId="118" xfId="0" applyNumberFormat="1" applyFont="1" applyFill="1" applyBorder="1" applyAlignment="1">
      <alignment horizontal="center" vertical="center" wrapText="1"/>
    </xf>
    <xf numFmtId="16" fontId="20" fillId="7" borderId="119" xfId="0" applyNumberFormat="1" applyFont="1" applyFill="1" applyBorder="1" applyAlignment="1">
      <alignment horizontal="center" vertical="center" wrapText="1"/>
    </xf>
    <xf numFmtId="16" fontId="20" fillId="7" borderId="116" xfId="0" applyNumberFormat="1" applyFont="1" applyFill="1" applyBorder="1" applyAlignment="1">
      <alignment horizontal="center" vertical="center" wrapText="1"/>
    </xf>
    <xf numFmtId="16" fontId="20" fillId="7" borderId="0" xfId="0" applyNumberFormat="1" applyFont="1" applyFill="1" applyAlignment="1">
      <alignment horizontal="center" vertical="center" wrapText="1"/>
    </xf>
    <xf numFmtId="16" fontId="20" fillId="7" borderId="113" xfId="0" applyNumberFormat="1" applyFont="1" applyFill="1" applyBorder="1" applyAlignment="1">
      <alignment horizontal="center" vertical="center" wrapText="1"/>
    </xf>
    <xf numFmtId="16" fontId="20" fillId="7" borderId="120" xfId="0" applyNumberFormat="1" applyFont="1" applyFill="1" applyBorder="1" applyAlignment="1">
      <alignment horizontal="center" vertical="center" wrapText="1"/>
    </xf>
    <xf numFmtId="16" fontId="20" fillId="7" borderId="121" xfId="0" applyNumberFormat="1" applyFont="1" applyFill="1" applyBorder="1" applyAlignment="1">
      <alignment horizontal="center" vertical="center" wrapText="1"/>
    </xf>
    <xf numFmtId="16" fontId="20" fillId="7" borderId="122" xfId="0" applyNumberFormat="1" applyFont="1" applyFill="1" applyBorder="1" applyAlignment="1">
      <alignment horizontal="center" vertical="center" wrapText="1"/>
    </xf>
    <xf numFmtId="0" fontId="21" fillId="32" borderId="82" xfId="0" applyFont="1" applyFill="1" applyBorder="1" applyAlignment="1">
      <alignment horizontal="center" vertical="center" wrapText="1"/>
    </xf>
    <xf numFmtId="0" fontId="21" fillId="32" borderId="83" xfId="0" applyFont="1" applyFill="1" applyBorder="1" applyAlignment="1">
      <alignment horizontal="center" vertical="center" wrapText="1"/>
    </xf>
    <xf numFmtId="0" fontId="20" fillId="22" borderId="126" xfId="0" applyFont="1" applyFill="1" applyBorder="1" applyAlignment="1">
      <alignment horizontal="center" vertical="center" wrapText="1"/>
    </xf>
    <xf numFmtId="0" fontId="20" fillId="22" borderId="108" xfId="0" applyFont="1" applyFill="1" applyBorder="1" applyAlignment="1">
      <alignment horizontal="center" vertical="center" wrapText="1"/>
    </xf>
    <xf numFmtId="0" fontId="20" fillId="22" borderId="109" xfId="0" applyFont="1" applyFill="1" applyBorder="1" applyAlignment="1">
      <alignment horizontal="center" vertical="center" wrapText="1"/>
    </xf>
    <xf numFmtId="0" fontId="20" fillId="22" borderId="48" xfId="0" applyFont="1" applyFill="1" applyBorder="1" applyAlignment="1">
      <alignment horizontal="center" vertical="center" wrapText="1"/>
    </xf>
    <xf numFmtId="0" fontId="20" fillId="22" borderId="51" xfId="0" applyFont="1" applyFill="1" applyBorder="1" applyAlignment="1">
      <alignment horizontal="center" vertical="center" wrapText="1"/>
    </xf>
    <xf numFmtId="0" fontId="20" fillId="22" borderId="93" xfId="0" applyFont="1" applyFill="1" applyBorder="1" applyAlignment="1">
      <alignment horizontal="center" vertical="center" wrapText="1"/>
    </xf>
    <xf numFmtId="0" fontId="20" fillId="7" borderId="61" xfId="0" applyFont="1" applyFill="1" applyBorder="1" applyAlignment="1">
      <alignment horizontal="center" vertical="center" wrapText="1"/>
    </xf>
    <xf numFmtId="0" fontId="20" fillId="7" borderId="85"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81" xfId="0" applyFont="1" applyFill="1" applyBorder="1" applyAlignment="1">
      <alignment horizontal="center" vertical="center" wrapText="1"/>
    </xf>
    <xf numFmtId="0" fontId="20" fillId="7" borderId="82" xfId="0" applyFont="1" applyFill="1" applyBorder="1" applyAlignment="1">
      <alignment horizontal="center" vertical="center" wrapText="1"/>
    </xf>
    <xf numFmtId="0" fontId="20" fillId="7" borderId="83" xfId="0" applyFont="1" applyFill="1" applyBorder="1" applyAlignment="1">
      <alignment horizontal="center" vertical="center" wrapText="1"/>
    </xf>
    <xf numFmtId="0" fontId="20" fillId="7" borderId="77" xfId="0" applyFont="1" applyFill="1" applyBorder="1" applyAlignment="1">
      <alignment horizontal="center" vertical="center" wrapText="1"/>
    </xf>
    <xf numFmtId="0" fontId="20" fillId="7" borderId="80" xfId="0" applyFont="1" applyFill="1" applyBorder="1" applyAlignment="1">
      <alignment horizontal="center" vertical="center" wrapText="1"/>
    </xf>
    <xf numFmtId="0" fontId="20" fillId="7" borderId="50" xfId="0" applyFont="1" applyFill="1" applyBorder="1" applyAlignment="1">
      <alignment horizontal="center" vertical="center" wrapText="1"/>
    </xf>
    <xf numFmtId="0" fontId="20" fillId="7" borderId="86" xfId="0" applyFont="1" applyFill="1" applyBorder="1" applyAlignment="1">
      <alignment horizontal="center" vertical="center" wrapText="1"/>
    </xf>
    <xf numFmtId="16" fontId="20" fillId="11" borderId="112" xfId="0" applyNumberFormat="1" applyFont="1" applyFill="1" applyBorder="1" applyAlignment="1">
      <alignment horizontal="center" vertical="center" wrapText="1"/>
    </xf>
    <xf numFmtId="16" fontId="20" fillId="11" borderId="0" xfId="0" applyNumberFormat="1" applyFont="1" applyFill="1" applyAlignment="1">
      <alignment horizontal="center" vertical="center" wrapText="1"/>
    </xf>
    <xf numFmtId="16" fontId="20" fillId="11" borderId="113" xfId="0" applyNumberFormat="1" applyFont="1" applyFill="1" applyBorder="1" applyAlignment="1">
      <alignment horizontal="center" vertical="center" wrapText="1"/>
    </xf>
    <xf numFmtId="16" fontId="20" fillId="11" borderId="132" xfId="0" applyNumberFormat="1" applyFont="1" applyFill="1" applyBorder="1" applyAlignment="1">
      <alignment horizontal="center" vertical="center" wrapText="1"/>
    </xf>
    <xf numFmtId="16" fontId="20" fillId="11" borderId="121" xfId="0" applyNumberFormat="1" applyFont="1" applyFill="1" applyBorder="1" applyAlignment="1">
      <alignment horizontal="center" vertical="center" wrapText="1"/>
    </xf>
    <xf numFmtId="16" fontId="20" fillId="11" borderId="122" xfId="0" applyNumberFormat="1" applyFont="1" applyFill="1" applyBorder="1" applyAlignment="1">
      <alignment horizontal="center" vertical="center" wrapText="1"/>
    </xf>
    <xf numFmtId="0" fontId="16" fillId="0" borderId="119" xfId="0" applyFont="1" applyBorder="1" applyAlignment="1">
      <alignment horizontal="center"/>
    </xf>
    <xf numFmtId="0" fontId="16" fillId="0" borderId="113" xfId="0" applyFont="1" applyBorder="1" applyAlignment="1">
      <alignment horizontal="center"/>
    </xf>
    <xf numFmtId="0" fontId="16" fillId="0" borderId="122" xfId="0" applyFont="1" applyBorder="1" applyAlignment="1">
      <alignment horizontal="center"/>
    </xf>
    <xf numFmtId="0" fontId="19" fillId="0" borderId="128" xfId="0" applyFont="1" applyBorder="1" applyAlignment="1">
      <alignment horizontal="center" vertical="center" wrapText="1"/>
    </xf>
    <xf numFmtId="0" fontId="19" fillId="0" borderId="91" xfId="0" applyFont="1" applyBorder="1" applyAlignment="1">
      <alignment horizontal="center" vertical="center" wrapText="1"/>
    </xf>
    <xf numFmtId="16" fontId="22" fillId="18" borderId="0" xfId="0" applyNumberFormat="1" applyFont="1" applyFill="1" applyAlignment="1">
      <alignment horizontal="center" vertical="center" wrapText="1"/>
    </xf>
    <xf numFmtId="16" fontId="22" fillId="18" borderId="115" xfId="0" applyNumberFormat="1" applyFont="1" applyFill="1" applyBorder="1" applyAlignment="1">
      <alignment horizontal="center" vertical="center" wrapText="1"/>
    </xf>
    <xf numFmtId="0" fontId="21" fillId="9" borderId="112" xfId="0" applyFont="1" applyFill="1" applyBorder="1" applyAlignment="1">
      <alignment horizontal="center" vertical="center" wrapText="1"/>
    </xf>
    <xf numFmtId="0" fontId="21" fillId="9" borderId="115" xfId="0" applyFont="1" applyFill="1" applyBorder="1" applyAlignment="1">
      <alignment horizontal="center" vertical="center" wrapText="1"/>
    </xf>
    <xf numFmtId="0" fontId="21" fillId="9" borderId="132" xfId="0" applyFont="1" applyFill="1" applyBorder="1" applyAlignment="1">
      <alignment horizontal="center" vertical="center" wrapText="1"/>
    </xf>
    <xf numFmtId="0" fontId="21" fillId="9" borderId="198" xfId="0" applyFont="1" applyFill="1" applyBorder="1" applyAlignment="1">
      <alignment horizontal="center" vertical="center" wrapText="1"/>
    </xf>
    <xf numFmtId="0" fontId="21" fillId="33" borderId="110" xfId="0" applyFont="1" applyFill="1" applyBorder="1" applyAlignment="1">
      <alignment horizontal="center" vertical="center" wrapText="1"/>
    </xf>
    <xf numFmtId="0" fontId="21" fillId="33" borderId="131" xfId="0" applyFont="1" applyFill="1" applyBorder="1" applyAlignment="1">
      <alignment horizontal="center" vertical="center" wrapText="1"/>
    </xf>
    <xf numFmtId="0" fontId="21" fillId="33" borderId="112" xfId="0" applyFont="1" applyFill="1" applyBorder="1" applyAlignment="1">
      <alignment horizontal="center" vertical="center" wrapText="1"/>
    </xf>
    <xf numFmtId="0" fontId="21" fillId="33" borderId="115" xfId="0" applyFont="1" applyFill="1" applyBorder="1" applyAlignment="1">
      <alignment horizontal="center" vertical="center" wrapText="1"/>
    </xf>
    <xf numFmtId="0" fontId="21" fillId="33" borderId="132" xfId="0" applyFont="1" applyFill="1" applyBorder="1" applyAlignment="1">
      <alignment horizontal="center" vertical="center" wrapText="1"/>
    </xf>
    <xf numFmtId="0" fontId="21" fillId="33" borderId="198" xfId="0" applyFont="1" applyFill="1" applyBorder="1" applyAlignment="1">
      <alignment horizontal="center" vertical="center" wrapText="1"/>
    </xf>
    <xf numFmtId="16" fontId="22" fillId="16" borderId="118" xfId="0" applyNumberFormat="1" applyFont="1" applyFill="1" applyBorder="1" applyAlignment="1">
      <alignment horizontal="center" vertical="center" wrapText="1"/>
    </xf>
    <xf numFmtId="16" fontId="22" fillId="16" borderId="271" xfId="0" applyNumberFormat="1" applyFont="1" applyFill="1" applyBorder="1" applyAlignment="1">
      <alignment horizontal="center" vertical="center" wrapText="1"/>
    </xf>
    <xf numFmtId="16" fontId="22" fillId="16" borderId="0" xfId="0" applyNumberFormat="1" applyFont="1" applyFill="1" applyAlignment="1">
      <alignment horizontal="center" vertical="center" wrapText="1"/>
    </xf>
    <xf numFmtId="16" fontId="20" fillId="7" borderId="261" xfId="0" applyNumberFormat="1" applyFont="1" applyFill="1" applyBorder="1" applyAlignment="1">
      <alignment horizontal="center" vertical="center" wrapText="1"/>
    </xf>
    <xf numFmtId="0" fontId="22" fillId="16" borderId="0" xfId="0" applyFont="1" applyFill="1" applyAlignment="1">
      <alignment horizontal="center" vertical="center" wrapText="1"/>
    </xf>
    <xf numFmtId="0" fontId="22" fillId="16" borderId="134" xfId="0" applyFont="1" applyFill="1" applyBorder="1" applyAlignment="1">
      <alignment horizontal="center" vertical="center" wrapText="1"/>
    </xf>
    <xf numFmtId="0" fontId="21" fillId="9" borderId="0" xfId="0" applyFont="1" applyFill="1" applyAlignment="1">
      <alignment horizontal="center" vertical="center" wrapText="1"/>
    </xf>
    <xf numFmtId="0" fontId="21" fillId="0" borderId="0" xfId="0" applyFont="1" applyAlignment="1">
      <alignment horizontal="center" vertical="center" wrapText="1"/>
    </xf>
    <xf numFmtId="0" fontId="21" fillId="0" borderId="115" xfId="0" applyFont="1" applyBorder="1" applyAlignment="1">
      <alignment horizontal="center" vertical="center" wrapText="1"/>
    </xf>
    <xf numFmtId="0" fontId="21" fillId="33" borderId="0" xfId="0" applyFont="1" applyFill="1" applyAlignment="1">
      <alignment horizontal="center" vertical="center" wrapText="1"/>
    </xf>
    <xf numFmtId="0" fontId="21" fillId="33" borderId="76" xfId="0" applyFont="1" applyFill="1" applyBorder="1" applyAlignment="1">
      <alignment horizontal="center" vertical="center" wrapText="1"/>
    </xf>
    <xf numFmtId="0" fontId="46" fillId="33" borderId="121" xfId="0" applyFont="1" applyFill="1" applyBorder="1" applyAlignment="1">
      <alignment horizontal="center" vertical="center" wrapText="1"/>
    </xf>
    <xf numFmtId="0" fontId="46" fillId="33" borderId="198" xfId="0" applyFont="1" applyFill="1" applyBorder="1" applyAlignment="1">
      <alignment horizontal="center" vertical="center" wrapText="1"/>
    </xf>
    <xf numFmtId="16" fontId="20" fillId="7" borderId="270" xfId="0" applyNumberFormat="1" applyFont="1" applyFill="1" applyBorder="1" applyAlignment="1">
      <alignment horizontal="center" vertical="center" wrapText="1"/>
    </xf>
    <xf numFmtId="0" fontId="42" fillId="26" borderId="62" xfId="0" applyFont="1" applyFill="1" applyBorder="1" applyAlignment="1">
      <alignment horizontal="center" vertical="center"/>
    </xf>
    <xf numFmtId="0" fontId="42" fillId="26" borderId="269" xfId="0" applyFont="1" applyFill="1" applyBorder="1" applyAlignment="1">
      <alignment horizontal="center" vertical="center"/>
    </xf>
    <xf numFmtId="0" fontId="21" fillId="26" borderId="31" xfId="0" applyFont="1" applyFill="1" applyBorder="1" applyAlignment="1">
      <alignment horizontal="center" vertical="center" wrapText="1"/>
    </xf>
    <xf numFmtId="0" fontId="21" fillId="26" borderId="6" xfId="0" applyFont="1" applyFill="1" applyBorder="1" applyAlignment="1">
      <alignment horizontal="center" vertical="center" wrapText="1"/>
    </xf>
    <xf numFmtId="0" fontId="22" fillId="16" borderId="261" xfId="0" applyFont="1" applyFill="1" applyBorder="1" applyAlignment="1">
      <alignment horizontal="center"/>
    </xf>
    <xf numFmtId="0" fontId="22" fillId="16" borderId="115" xfId="0" applyFont="1" applyFill="1" applyBorder="1" applyAlignment="1">
      <alignment horizontal="center"/>
    </xf>
    <xf numFmtId="16" fontId="22" fillId="18" borderId="261" xfId="0" applyNumberFormat="1" applyFont="1" applyFill="1" applyBorder="1" applyAlignment="1">
      <alignment horizontal="center" vertical="center" wrapText="1"/>
    </xf>
    <xf numFmtId="0" fontId="21" fillId="9" borderId="189" xfId="0" applyFont="1" applyFill="1" applyBorder="1" applyAlignment="1">
      <alignment horizontal="center" vertical="center" wrapText="1"/>
    </xf>
    <xf numFmtId="0" fontId="21" fillId="9" borderId="205" xfId="0" applyFont="1" applyFill="1" applyBorder="1" applyAlignment="1">
      <alignment horizontal="center" vertical="center" wrapText="1"/>
    </xf>
    <xf numFmtId="16" fontId="22" fillId="16" borderId="261" xfId="0" applyNumberFormat="1" applyFont="1" applyFill="1" applyBorder="1" applyAlignment="1">
      <alignment horizontal="center" vertical="center" wrapText="1"/>
    </xf>
    <xf numFmtId="16" fontId="43" fillId="18" borderId="112" xfId="0" applyNumberFormat="1" applyFont="1" applyFill="1" applyBorder="1" applyAlignment="1">
      <alignment horizontal="center" vertical="center" wrapText="1"/>
    </xf>
    <xf numFmtId="16" fontId="43" fillId="18" borderId="115" xfId="0" applyNumberFormat="1" applyFont="1" applyFill="1" applyBorder="1" applyAlignment="1">
      <alignment horizontal="center" vertical="center" wrapText="1"/>
    </xf>
    <xf numFmtId="16" fontId="22" fillId="16" borderId="189" xfId="0" applyNumberFormat="1" applyFont="1" applyFill="1" applyBorder="1" applyAlignment="1">
      <alignment horizontal="center" vertical="center" wrapText="1"/>
    </xf>
    <xf numFmtId="16" fontId="22" fillId="16" borderId="262" xfId="0" applyNumberFormat="1" applyFont="1" applyFill="1" applyBorder="1" applyAlignment="1">
      <alignment horizontal="center" vertical="center" wrapText="1"/>
    </xf>
    <xf numFmtId="16" fontId="22" fillId="16" borderId="190" xfId="0" applyNumberFormat="1" applyFont="1" applyFill="1" applyBorder="1" applyAlignment="1">
      <alignment horizontal="center" vertical="center" wrapText="1"/>
    </xf>
    <xf numFmtId="16" fontId="30" fillId="16" borderId="104" xfId="0" applyNumberFormat="1" applyFont="1" applyFill="1" applyBorder="1" applyAlignment="1">
      <alignment horizontal="center" vertical="center" wrapText="1"/>
    </xf>
    <xf numFmtId="16" fontId="22" fillId="16" borderId="155" xfId="0" applyNumberFormat="1" applyFont="1" applyFill="1" applyBorder="1" applyAlignment="1">
      <alignment horizontal="center" vertical="center" wrapText="1"/>
    </xf>
    <xf numFmtId="0" fontId="19" fillId="0" borderId="266" xfId="0" applyFont="1" applyBorder="1" applyAlignment="1">
      <alignment horizontal="center" vertical="center" wrapText="1"/>
    </xf>
    <xf numFmtId="0" fontId="19" fillId="0" borderId="267" xfId="0" applyFont="1" applyBorder="1" applyAlignment="1">
      <alignment horizontal="center" vertical="center" wrapText="1"/>
    </xf>
    <xf numFmtId="0" fontId="21" fillId="9" borderId="268" xfId="0" applyFont="1" applyFill="1" applyBorder="1" applyAlignment="1">
      <alignment horizontal="center" vertical="center" wrapText="1"/>
    </xf>
    <xf numFmtId="0" fontId="21" fillId="9" borderId="113" xfId="0" applyFont="1" applyFill="1" applyBorder="1" applyAlignment="1">
      <alignment horizontal="center" vertical="center" wrapText="1"/>
    </xf>
    <xf numFmtId="0" fontId="21" fillId="26" borderId="261" xfId="0" applyFont="1" applyFill="1" applyBorder="1" applyAlignment="1">
      <alignment horizontal="center" vertical="center"/>
    </xf>
    <xf numFmtId="0" fontId="21" fillId="26" borderId="0" xfId="0" applyFont="1" applyFill="1" applyAlignment="1">
      <alignment horizontal="center" vertical="center"/>
    </xf>
    <xf numFmtId="0" fontId="21" fillId="26" borderId="115" xfId="0" applyFont="1" applyFill="1" applyBorder="1" applyAlignment="1">
      <alignment horizontal="center" vertical="center"/>
    </xf>
    <xf numFmtId="16" fontId="21" fillId="33" borderId="76" xfId="0" applyNumberFormat="1" applyFont="1" applyFill="1" applyBorder="1" applyAlignment="1">
      <alignment horizontal="center" vertical="center" wrapText="1"/>
    </xf>
    <xf numFmtId="16" fontId="21" fillId="33" borderId="77" xfId="0" applyNumberFormat="1" applyFont="1" applyFill="1" applyBorder="1" applyAlignment="1">
      <alignment horizontal="center" vertical="center" wrapText="1"/>
    </xf>
    <xf numFmtId="0" fontId="16" fillId="33" borderId="51" xfId="0" applyFont="1" applyFill="1" applyBorder="1" applyAlignment="1">
      <alignment horizontal="center"/>
    </xf>
    <xf numFmtId="16" fontId="23" fillId="0" borderId="125" xfId="0" applyNumberFormat="1" applyFont="1" applyBorder="1" applyAlignment="1">
      <alignment horizontal="center" vertical="center" wrapText="1"/>
    </xf>
    <xf numFmtId="16" fontId="23" fillId="0" borderId="86" xfId="0" applyNumberFormat="1" applyFont="1" applyBorder="1" applyAlignment="1">
      <alignment horizontal="center" vertical="center" wrapText="1"/>
    </xf>
    <xf numFmtId="16" fontId="22" fillId="18" borderId="51" xfId="0" applyNumberFormat="1" applyFont="1" applyFill="1" applyBorder="1" applyAlignment="1">
      <alignment horizontal="center" vertical="center" wrapText="1"/>
    </xf>
    <xf numFmtId="16" fontId="22" fillId="18" borderId="50" xfId="0" applyNumberFormat="1" applyFont="1" applyFill="1" applyBorder="1" applyAlignment="1">
      <alignment horizontal="center" vertical="center" wrapText="1"/>
    </xf>
    <xf numFmtId="0" fontId="21" fillId="26" borderId="76" xfId="0" applyFont="1" applyFill="1" applyBorder="1" applyAlignment="1">
      <alignment horizontal="center" vertical="center"/>
    </xf>
    <xf numFmtId="16" fontId="30" fillId="16" borderId="55" xfId="0" applyNumberFormat="1" applyFont="1" applyFill="1" applyBorder="1" applyAlignment="1">
      <alignment horizontal="center" vertical="center" wrapText="1"/>
    </xf>
    <xf numFmtId="16" fontId="30" fillId="16" borderId="61" xfId="0" applyNumberFormat="1" applyFont="1" applyFill="1" applyBorder="1" applyAlignment="1">
      <alignment horizontal="center" vertical="center" wrapText="1"/>
    </xf>
    <xf numFmtId="0" fontId="22" fillId="16" borderId="273" xfId="0" applyFont="1" applyFill="1" applyBorder="1" applyAlignment="1">
      <alignment horizontal="center" vertical="center" wrapText="1"/>
    </xf>
    <xf numFmtId="16" fontId="22" fillId="16" borderId="57" xfId="0" applyNumberFormat="1" applyFont="1" applyFill="1" applyBorder="1" applyAlignment="1">
      <alignment horizontal="center" vertical="center" wrapText="1"/>
    </xf>
    <xf numFmtId="0" fontId="24" fillId="15" borderId="0" xfId="0" applyFont="1" applyFill="1" applyAlignment="1">
      <alignment horizontal="center" vertical="center" wrapText="1"/>
    </xf>
    <xf numFmtId="0" fontId="24" fillId="15" borderId="113" xfId="0" applyFont="1" applyFill="1" applyBorder="1" applyAlignment="1">
      <alignment horizontal="center" vertical="center" wrapText="1"/>
    </xf>
    <xf numFmtId="0" fontId="33" fillId="24" borderId="62" xfId="0" applyFont="1" applyFill="1" applyBorder="1" applyAlignment="1">
      <alignment horizontal="center" vertical="center" wrapText="1"/>
    </xf>
    <xf numFmtId="0" fontId="34" fillId="34" borderId="110" xfId="0" applyFont="1" applyFill="1" applyBorder="1" applyAlignment="1">
      <alignment horizontal="center" wrapText="1"/>
    </xf>
    <xf numFmtId="0" fontId="34" fillId="34" borderId="112" xfId="0" applyFont="1" applyFill="1" applyBorder="1" applyAlignment="1">
      <alignment horizontal="center" wrapText="1"/>
    </xf>
    <xf numFmtId="0" fontId="34" fillId="34" borderId="132" xfId="0" applyFont="1" applyFill="1" applyBorder="1" applyAlignment="1">
      <alignment horizontal="center" wrapText="1"/>
    </xf>
    <xf numFmtId="16" fontId="23" fillId="33" borderId="0" xfId="0" applyNumberFormat="1" applyFont="1" applyFill="1" applyAlignment="1">
      <alignment horizontal="center" vertical="center" wrapText="1"/>
    </xf>
    <xf numFmtId="16" fontId="23" fillId="33" borderId="134" xfId="0" applyNumberFormat="1" applyFont="1" applyFill="1" applyBorder="1" applyAlignment="1">
      <alignment horizontal="center" vertical="center" wrapText="1"/>
    </xf>
    <xf numFmtId="0" fontId="21" fillId="9" borderId="162" xfId="0" applyFont="1" applyFill="1" applyBorder="1" applyAlignment="1">
      <alignment horizontal="center" vertical="top" wrapText="1"/>
    </xf>
    <xf numFmtId="0" fontId="21" fillId="9" borderId="163" xfId="0" applyFont="1" applyFill="1" applyBorder="1" applyAlignment="1">
      <alignment horizontal="center" vertical="top" wrapText="1"/>
    </xf>
    <xf numFmtId="0" fontId="21" fillId="9" borderId="116" xfId="0" applyFont="1" applyFill="1" applyBorder="1" applyAlignment="1">
      <alignment horizontal="center" vertical="top" wrapText="1"/>
    </xf>
    <xf numFmtId="0" fontId="21" fillId="9" borderId="164" xfId="0" applyFont="1" applyFill="1" applyBorder="1" applyAlignment="1">
      <alignment horizontal="center" vertical="top" wrapText="1"/>
    </xf>
    <xf numFmtId="0" fontId="21" fillId="9" borderId="155" xfId="0" applyFont="1" applyFill="1" applyBorder="1" applyAlignment="1">
      <alignment horizontal="center" vertical="center" wrapText="1"/>
    </xf>
    <xf numFmtId="16" fontId="23" fillId="21" borderId="117" xfId="0" applyNumberFormat="1" applyFont="1" applyFill="1" applyBorder="1" applyAlignment="1">
      <alignment horizontal="center" vertical="center" wrapText="1"/>
    </xf>
    <xf numFmtId="16" fontId="23" fillId="21" borderId="118" xfId="0" applyNumberFormat="1" applyFont="1" applyFill="1" applyBorder="1" applyAlignment="1">
      <alignment horizontal="center" vertical="center" wrapText="1"/>
    </xf>
    <xf numFmtId="16" fontId="23" fillId="21" borderId="119" xfId="0" applyNumberFormat="1" applyFont="1" applyFill="1" applyBorder="1" applyAlignment="1">
      <alignment horizontal="center" vertical="center" wrapText="1"/>
    </xf>
    <xf numFmtId="16" fontId="23" fillId="21" borderId="120" xfId="0" applyNumberFormat="1" applyFont="1" applyFill="1" applyBorder="1" applyAlignment="1">
      <alignment horizontal="center" vertical="center" wrapText="1"/>
    </xf>
    <xf numFmtId="16" fontId="23" fillId="21" borderId="121" xfId="0" applyNumberFormat="1" applyFont="1" applyFill="1" applyBorder="1" applyAlignment="1">
      <alignment horizontal="center" vertical="center" wrapText="1"/>
    </xf>
    <xf numFmtId="16" fontId="23" fillId="21" borderId="122" xfId="0" applyNumberFormat="1" applyFont="1" applyFill="1" applyBorder="1" applyAlignment="1">
      <alignment horizontal="center" vertical="center" wrapText="1"/>
    </xf>
    <xf numFmtId="0" fontId="21" fillId="9" borderId="264" xfId="0" applyFont="1" applyFill="1" applyBorder="1" applyAlignment="1">
      <alignment horizontal="center" vertical="center" wrapText="1"/>
    </xf>
    <xf numFmtId="0" fontId="21" fillId="9" borderId="265" xfId="0" applyFont="1" applyFill="1" applyBorder="1" applyAlignment="1">
      <alignment horizontal="center" vertical="center" wrapText="1"/>
    </xf>
    <xf numFmtId="0" fontId="21" fillId="9" borderId="190" xfId="0" applyFont="1" applyFill="1" applyBorder="1" applyAlignment="1">
      <alignment horizontal="center" vertical="center" wrapText="1"/>
    </xf>
    <xf numFmtId="0" fontId="16" fillId="9" borderId="117" xfId="0" applyFont="1" applyFill="1" applyBorder="1" applyAlignment="1">
      <alignment horizontal="center" vertical="center" wrapText="1"/>
    </xf>
    <xf numFmtId="0" fontId="16" fillId="9" borderId="116" xfId="0" applyFont="1" applyFill="1" applyBorder="1" applyAlignment="1">
      <alignment horizontal="center" vertical="center" wrapText="1"/>
    </xf>
    <xf numFmtId="0" fontId="16" fillId="9" borderId="123" xfId="0" applyFont="1" applyFill="1" applyBorder="1" applyAlignment="1">
      <alignment horizontal="center" vertical="center" wrapText="1"/>
    </xf>
    <xf numFmtId="0" fontId="16" fillId="9" borderId="272" xfId="0" applyFont="1" applyFill="1" applyBorder="1" applyAlignment="1">
      <alignment horizontal="center" wrapText="1"/>
    </xf>
    <xf numFmtId="0" fontId="16" fillId="9" borderId="164" xfId="0" applyFont="1" applyFill="1" applyBorder="1" applyAlignment="1">
      <alignment horizontal="center" wrapText="1"/>
    </xf>
    <xf numFmtId="0" fontId="22" fillId="4" borderId="0" xfId="0" applyFont="1" applyFill="1" applyAlignment="1">
      <alignment horizontal="left"/>
    </xf>
    <xf numFmtId="0" fontId="33" fillId="4" borderId="0" xfId="0" applyFont="1" applyFill="1" applyAlignment="1">
      <alignment horizontal="center" vertical="center"/>
    </xf>
    <xf numFmtId="0" fontId="22" fillId="35" borderId="0" xfId="0" applyFont="1" applyFill="1" applyAlignment="1">
      <alignment horizontal="center"/>
    </xf>
    <xf numFmtId="0" fontId="22" fillId="8" borderId="0" xfId="0" applyFont="1" applyFill="1" applyAlignment="1">
      <alignment horizontal="center"/>
    </xf>
    <xf numFmtId="0" fontId="21" fillId="0" borderId="0" xfId="0" applyFont="1" applyAlignment="1">
      <alignment horizontal="center"/>
    </xf>
    <xf numFmtId="0" fontId="62" fillId="30" borderId="74" xfId="0" applyFont="1" applyFill="1" applyBorder="1" applyAlignment="1">
      <alignment horizontal="center"/>
    </xf>
    <xf numFmtId="0" fontId="62" fillId="30" borderId="75" xfId="0" applyFont="1" applyFill="1" applyBorder="1" applyAlignment="1">
      <alignment horizontal="center"/>
    </xf>
    <xf numFmtId="0" fontId="62" fillId="30" borderId="63" xfId="0" applyFont="1" applyFill="1" applyBorder="1" applyAlignment="1">
      <alignment horizontal="center"/>
    </xf>
    <xf numFmtId="17" fontId="51" fillId="0" borderId="228" xfId="0" applyNumberFormat="1" applyFont="1" applyBorder="1" applyAlignment="1">
      <alignment horizontal="center" vertical="center" wrapText="1"/>
    </xf>
    <xf numFmtId="17" fontId="51" fillId="0" borderId="169" xfId="0" applyNumberFormat="1" applyFont="1" applyBorder="1" applyAlignment="1">
      <alignment horizontal="center" vertical="center" wrapText="1"/>
    </xf>
    <xf numFmtId="17" fontId="51" fillId="0" borderId="63" xfId="0" applyNumberFormat="1" applyFont="1" applyBorder="1" applyAlignment="1">
      <alignment horizontal="center" vertical="center" wrapText="1"/>
    </xf>
    <xf numFmtId="17" fontId="51" fillId="0" borderId="1" xfId="0" applyNumberFormat="1" applyFont="1" applyBorder="1" applyAlignment="1">
      <alignment horizontal="center" vertical="center" wrapText="1"/>
    </xf>
    <xf numFmtId="17" fontId="51" fillId="0" borderId="67" xfId="0" applyNumberFormat="1" applyFont="1" applyBorder="1" applyAlignment="1">
      <alignment horizontal="center" vertical="center" wrapText="1"/>
    </xf>
    <xf numFmtId="17" fontId="51" fillId="0" borderId="64" xfId="0" applyNumberFormat="1" applyFont="1" applyBorder="1" applyAlignment="1">
      <alignment horizontal="center" vertical="center" wrapText="1"/>
    </xf>
    <xf numFmtId="0" fontId="0" fillId="0" borderId="0" xfId="0" applyAlignment="1">
      <alignment horizontal="center"/>
    </xf>
    <xf numFmtId="0" fontId="21" fillId="0" borderId="0" xfId="0" applyFont="1" applyAlignment="1">
      <alignment horizontal="center" vertical="center"/>
    </xf>
    <xf numFmtId="0" fontId="22" fillId="8" borderId="0" xfId="0" applyFont="1" applyFill="1" applyAlignment="1">
      <alignment horizontal="left"/>
    </xf>
    <xf numFmtId="0" fontId="21" fillId="31" borderId="10" xfId="0" applyFont="1" applyFill="1" applyBorder="1" applyAlignment="1">
      <alignment horizontal="center" vertical="center" wrapText="1"/>
    </xf>
    <xf numFmtId="0" fontId="21" fillId="31" borderId="20"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61" fillId="30" borderId="0" xfId="0" applyFont="1" applyFill="1" applyAlignment="1">
      <alignment horizontal="left"/>
    </xf>
    <xf numFmtId="0" fontId="22" fillId="3" borderId="0" xfId="0" applyFont="1" applyFill="1" applyAlignment="1">
      <alignment horizontal="center"/>
    </xf>
    <xf numFmtId="0" fontId="21" fillId="5" borderId="0" xfId="0" applyFont="1" applyFill="1" applyAlignment="1">
      <alignment horizontal="center"/>
    </xf>
    <xf numFmtId="0" fontId="21" fillId="2" borderId="0" xfId="0" applyFont="1" applyFill="1" applyAlignment="1">
      <alignment horizontal="center"/>
    </xf>
    <xf numFmtId="0" fontId="22" fillId="4" borderId="0" xfId="0" applyFont="1" applyFill="1" applyAlignment="1">
      <alignment horizontal="center"/>
    </xf>
    <xf numFmtId="0" fontId="21" fillId="30" borderId="0" xfId="0" applyFont="1" applyFill="1" applyAlignment="1">
      <alignment horizontal="center"/>
    </xf>
    <xf numFmtId="14" fontId="74" fillId="0" borderId="290" xfId="0" applyNumberFormat="1" applyFont="1" applyBorder="1" applyAlignment="1">
      <alignment textRotation="90"/>
    </xf>
    <xf numFmtId="0" fontId="74" fillId="0" borderId="290" xfId="0" applyFont="1" applyBorder="1" applyAlignment="1">
      <alignment textRotation="90"/>
    </xf>
    <xf numFmtId="0" fontId="74" fillId="0" borderId="290" xfId="0" applyFont="1" applyBorder="1" applyAlignment="1">
      <alignment textRotation="90" wrapText="1"/>
    </xf>
    <xf numFmtId="14" fontId="74" fillId="0" borderId="290" xfId="0" applyNumberFormat="1" applyFont="1" applyBorder="1" applyAlignment="1">
      <alignment textRotation="90" wrapText="1"/>
    </xf>
    <xf numFmtId="0" fontId="80" fillId="0" borderId="297" xfId="0" applyFont="1" applyBorder="1" applyAlignment="1">
      <alignment textRotation="90" wrapText="1"/>
    </xf>
    <xf numFmtId="0" fontId="80" fillId="0" borderId="297" xfId="0" applyFont="1" applyBorder="1" applyAlignment="1">
      <alignment textRotation="90"/>
    </xf>
    <xf numFmtId="0" fontId="84" fillId="0" borderId="297" xfId="0" applyFont="1" applyBorder="1" applyAlignment="1">
      <alignment textRotation="90" wrapText="1"/>
    </xf>
    <xf numFmtId="0" fontId="17" fillId="0" borderId="74" xfId="2" applyFont="1" applyBorder="1" applyAlignment="1">
      <alignment horizontal="center" vertical="top"/>
    </xf>
    <xf numFmtId="0" fontId="17" fillId="0" borderId="63" xfId="2" applyFont="1" applyBorder="1" applyAlignment="1">
      <alignment horizontal="center" vertical="top"/>
    </xf>
    <xf numFmtId="0" fontId="17" fillId="0" borderId="309" xfId="2" applyFont="1" applyBorder="1" applyAlignment="1">
      <alignment horizontal="left" vertical="top"/>
    </xf>
    <xf numFmtId="0" fontId="17" fillId="0" borderId="285" xfId="2" applyFont="1" applyBorder="1" applyAlignment="1">
      <alignment horizontal="left" vertical="top"/>
    </xf>
    <xf numFmtId="14" fontId="40" fillId="0" borderId="279" xfId="0" applyNumberFormat="1" applyFont="1" applyBorder="1" applyAlignment="1">
      <alignment textRotation="90"/>
    </xf>
    <xf numFmtId="0" fontId="40" fillId="0" borderId="319" xfId="0" applyFont="1" applyBorder="1" applyAlignment="1">
      <alignment textRotation="90"/>
    </xf>
    <xf numFmtId="0" fontId="40" fillId="0" borderId="280" xfId="0" applyFont="1" applyBorder="1" applyAlignment="1">
      <alignment textRotation="90"/>
    </xf>
    <xf numFmtId="0" fontId="40" fillId="0" borderId="319" xfId="0" applyFont="1" applyBorder="1" applyAlignment="1">
      <alignment textRotation="90" wrapText="1"/>
    </xf>
    <xf numFmtId="0" fontId="40" fillId="0" borderId="280" xfId="0" applyFont="1" applyBorder="1" applyAlignment="1">
      <alignment textRotation="90" wrapText="1"/>
    </xf>
    <xf numFmtId="14" fontId="40" fillId="0" borderId="319" xfId="0" applyNumberFormat="1" applyFont="1" applyBorder="1" applyAlignment="1">
      <alignment textRotation="90" wrapText="1"/>
    </xf>
    <xf numFmtId="0" fontId="93" fillId="0" borderId="74" xfId="2" applyFont="1" applyBorder="1" applyAlignment="1">
      <alignment horizontal="center" vertical="top"/>
    </xf>
    <xf numFmtId="0" fontId="93" fillId="0" borderId="63" xfId="2" applyFont="1" applyBorder="1" applyAlignment="1">
      <alignment horizontal="center" vertical="top"/>
    </xf>
    <xf numFmtId="0" fontId="93" fillId="0" borderId="262" xfId="2" applyFont="1" applyBorder="1" applyAlignment="1">
      <alignment horizontal="center" vertical="top"/>
    </xf>
    <xf numFmtId="0" fontId="94" fillId="0" borderId="134" xfId="2" applyFont="1" applyBorder="1" applyAlignment="1">
      <alignment horizontal="center" vertical="top"/>
    </xf>
    <xf numFmtId="0" fontId="93" fillId="0" borderId="134" xfId="2" applyFont="1" applyBorder="1" applyAlignment="1">
      <alignment horizontal="center" vertical="top"/>
    </xf>
    <xf numFmtId="0" fontId="40" fillId="0" borderId="279" xfId="0" applyFont="1" applyBorder="1" applyAlignment="1">
      <alignment textRotation="90"/>
    </xf>
    <xf numFmtId="0" fontId="4" fillId="30" borderId="74" xfId="0" applyFont="1" applyFill="1" applyBorder="1" applyAlignment="1">
      <alignment horizontal="center"/>
    </xf>
    <xf numFmtId="0" fontId="4" fillId="30" borderId="75" xfId="0" applyFont="1" applyFill="1" applyBorder="1" applyAlignment="1">
      <alignment horizontal="center"/>
    </xf>
    <xf numFmtId="0" fontId="4" fillId="30" borderId="63" xfId="0" applyFont="1" applyFill="1" applyBorder="1" applyAlignment="1">
      <alignment horizontal="center"/>
    </xf>
    <xf numFmtId="17" fontId="5" fillId="0" borderId="228" xfId="0" applyNumberFormat="1" applyFont="1" applyBorder="1" applyAlignment="1">
      <alignment horizontal="center" vertical="center" wrapText="1"/>
    </xf>
    <xf numFmtId="17" fontId="5" fillId="0" borderId="169"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7" fontId="5" fillId="0" borderId="63" xfId="0" applyNumberFormat="1" applyFont="1" applyBorder="1" applyAlignment="1">
      <alignment horizontal="center" vertical="center" wrapText="1"/>
    </xf>
    <xf numFmtId="17" fontId="5" fillId="0" borderId="67" xfId="0" applyNumberFormat="1" applyFont="1" applyBorder="1" applyAlignment="1">
      <alignment horizontal="center" vertical="center" wrapText="1"/>
    </xf>
    <xf numFmtId="17" fontId="5" fillId="0" borderId="64" xfId="0" applyNumberFormat="1" applyFont="1" applyBorder="1" applyAlignment="1">
      <alignment horizontal="center" vertical="center" wrapText="1"/>
    </xf>
    <xf numFmtId="0" fontId="3" fillId="3" borderId="5" xfId="0" applyFont="1" applyFill="1" applyBorder="1" applyAlignment="1">
      <alignment horizontal="center"/>
    </xf>
    <xf numFmtId="0" fontId="0" fillId="5" borderId="0" xfId="0" applyFill="1" applyAlignment="1">
      <alignment horizontal="center"/>
    </xf>
    <xf numFmtId="0" fontId="0" fillId="5" borderId="13" xfId="0" applyFill="1" applyBorder="1" applyAlignment="1">
      <alignment horizontal="center"/>
    </xf>
    <xf numFmtId="0" fontId="0" fillId="7" borderId="0" xfId="0" applyFill="1" applyAlignment="1">
      <alignment horizontal="center"/>
    </xf>
    <xf numFmtId="0" fontId="0" fillId="7" borderId="13" xfId="0" applyFill="1" applyBorder="1" applyAlignment="1">
      <alignment horizontal="center"/>
    </xf>
    <xf numFmtId="0" fontId="0" fillId="7" borderId="10" xfId="0" applyFill="1" applyBorder="1" applyAlignment="1">
      <alignment horizontal="center"/>
    </xf>
    <xf numFmtId="0" fontId="0" fillId="7" borderId="20" xfId="0" applyFill="1" applyBorder="1" applyAlignment="1">
      <alignment horizontal="center"/>
    </xf>
    <xf numFmtId="0" fontId="0" fillId="7" borderId="12" xfId="0"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3" fillId="4" borderId="0" xfId="0" applyFont="1" applyFill="1" applyAlignment="1">
      <alignment horizontal="center"/>
    </xf>
    <xf numFmtId="0" fontId="3" fillId="4" borderId="13" xfId="0" applyFont="1" applyFill="1" applyBorder="1" applyAlignment="1">
      <alignment horizontal="center"/>
    </xf>
    <xf numFmtId="0" fontId="3" fillId="39" borderId="0" xfId="0" applyFont="1" applyFill="1" applyAlignment="1">
      <alignment horizontal="center"/>
    </xf>
    <xf numFmtId="0" fontId="3" fillId="39" borderId="274" xfId="0" applyFont="1" applyFill="1" applyBorder="1" applyAlignment="1">
      <alignment horizontal="center"/>
    </xf>
    <xf numFmtId="0" fontId="3" fillId="3" borderId="0" xfId="0" applyFont="1" applyFill="1" applyAlignment="1">
      <alignment horizontal="center"/>
    </xf>
    <xf numFmtId="0" fontId="3" fillId="3" borderId="13" xfId="0" applyFont="1" applyFill="1" applyBorder="1" applyAlignment="1">
      <alignment horizontal="center"/>
    </xf>
    <xf numFmtId="0" fontId="13" fillId="0" borderId="0" xfId="0" applyFont="1" applyAlignment="1">
      <alignment horizontal="center" vertical="center"/>
    </xf>
    <xf numFmtId="0" fontId="3" fillId="8" borderId="0" xfId="0" applyFont="1" applyFill="1" applyAlignment="1">
      <alignment horizontal="center"/>
    </xf>
    <xf numFmtId="0" fontId="3" fillId="8" borderId="0" xfId="0" applyFont="1" applyFill="1" applyAlignment="1">
      <alignment horizontal="left"/>
    </xf>
    <xf numFmtId="0" fontId="48" fillId="0" borderId="0" xfId="0" applyFont="1" applyAlignment="1">
      <alignment horizontal="left"/>
    </xf>
    <xf numFmtId="0" fontId="0" fillId="30" borderId="0" xfId="0" applyFill="1" applyAlignment="1">
      <alignment horizontal="center"/>
    </xf>
    <xf numFmtId="0" fontId="48" fillId="30" borderId="0" xfId="0" applyFont="1" applyFill="1" applyAlignment="1">
      <alignment horizontal="left"/>
    </xf>
    <xf numFmtId="0" fontId="3" fillId="35" borderId="0" xfId="0" applyFont="1" applyFill="1" applyAlignment="1">
      <alignment horizontal="center"/>
    </xf>
    <xf numFmtId="0" fontId="3" fillId="35" borderId="0" xfId="0" applyFont="1" applyFill="1" applyAlignment="1">
      <alignment horizontal="left"/>
    </xf>
    <xf numFmtId="0" fontId="1" fillId="4" borderId="0" xfId="0" applyFont="1" applyFill="1" applyAlignment="1">
      <alignment horizontal="center" vertical="center"/>
    </xf>
    <xf numFmtId="0" fontId="3" fillId="4" borderId="0" xfId="0" applyFont="1" applyFill="1" applyAlignment="1">
      <alignment horizontal="left"/>
    </xf>
    <xf numFmtId="0" fontId="13" fillId="0" borderId="0" xfId="0" applyFont="1" applyAlignment="1">
      <alignment horizontal="center"/>
    </xf>
    <xf numFmtId="0" fontId="3" fillId="38" borderId="5" xfId="0" applyFont="1" applyFill="1" applyBorder="1" applyAlignment="1">
      <alignment horizontal="center" vertical="center"/>
    </xf>
    <xf numFmtId="0" fontId="0" fillId="0" borderId="5" xfId="0" applyBorder="1" applyAlignment="1">
      <alignment horizontal="center" vertical="center"/>
    </xf>
    <xf numFmtId="0" fontId="17" fillId="0" borderId="78" xfId="0" applyFont="1" applyBorder="1" applyAlignment="1">
      <alignment horizontal="center" vertical="center"/>
    </xf>
    <xf numFmtId="0" fontId="21" fillId="0" borderId="209" xfId="0" applyFont="1" applyBorder="1" applyAlignment="1">
      <alignment horizontal="center" vertical="center" textRotation="90"/>
    </xf>
    <xf numFmtId="0" fontId="21" fillId="0" borderId="209" xfId="0" applyFont="1" applyBorder="1" applyAlignment="1">
      <alignment horizontal="center" vertical="center" textRotation="90" wrapText="1"/>
    </xf>
    <xf numFmtId="16" fontId="21" fillId="0" borderId="211" xfId="0" applyNumberFormat="1" applyFont="1" applyBorder="1" applyAlignment="1">
      <alignment horizontal="center" vertical="center" wrapText="1"/>
    </xf>
    <xf numFmtId="16" fontId="21" fillId="0" borderId="149" xfId="0" applyNumberFormat="1" applyFont="1" applyBorder="1" applyAlignment="1">
      <alignment horizontal="center" vertical="center" wrapText="1"/>
    </xf>
    <xf numFmtId="16" fontId="21" fillId="0" borderId="212" xfId="0" applyNumberFormat="1" applyFont="1" applyBorder="1" applyAlignment="1">
      <alignment horizontal="center" vertical="center" wrapText="1"/>
    </xf>
    <xf numFmtId="0" fontId="23" fillId="14" borderId="146" xfId="0" applyFont="1" applyFill="1" applyBorder="1" applyAlignment="1">
      <alignment horizontal="center" vertical="center" textRotation="90"/>
    </xf>
    <xf numFmtId="0" fontId="23" fillId="14" borderId="147" xfId="0" applyFont="1" applyFill="1" applyBorder="1" applyAlignment="1">
      <alignment horizontal="center" vertical="center" textRotation="90"/>
    </xf>
    <xf numFmtId="0" fontId="17" fillId="0" borderId="206" xfId="0" applyFont="1" applyBorder="1" applyAlignment="1">
      <alignment horizontal="center" vertical="center" wrapText="1"/>
    </xf>
    <xf numFmtId="0" fontId="17" fillId="0" borderId="207" xfId="0" applyFont="1" applyBorder="1" applyAlignment="1">
      <alignment horizontal="center" vertical="center" wrapText="1"/>
    </xf>
    <xf numFmtId="0" fontId="17" fillId="0" borderId="208" xfId="0" applyFont="1" applyBorder="1" applyAlignment="1">
      <alignment horizontal="center" vertical="center" wrapText="1"/>
    </xf>
    <xf numFmtId="0" fontId="23" fillId="0" borderId="209" xfId="0" applyFont="1" applyBorder="1" applyAlignment="1">
      <alignment horizontal="center" vertical="center" textRotation="90"/>
    </xf>
    <xf numFmtId="0" fontId="20" fillId="13" borderId="219" xfId="0" applyFont="1" applyFill="1" applyBorder="1" applyAlignment="1">
      <alignment horizontal="center" vertical="center" wrapText="1"/>
    </xf>
    <xf numFmtId="0" fontId="20" fillId="13" borderId="220" xfId="0" applyFont="1" applyFill="1" applyBorder="1" applyAlignment="1">
      <alignment horizontal="center" vertical="center" wrapText="1"/>
    </xf>
    <xf numFmtId="0" fontId="20" fillId="13" borderId="211" xfId="0" applyFont="1" applyFill="1" applyBorder="1" applyAlignment="1">
      <alignment horizontal="center" vertical="center" wrapText="1"/>
    </xf>
    <xf numFmtId="0" fontId="20" fillId="13" borderId="218" xfId="0" applyFont="1" applyFill="1" applyBorder="1" applyAlignment="1">
      <alignment horizontal="center" vertical="center" wrapText="1"/>
    </xf>
    <xf numFmtId="0" fontId="20" fillId="13" borderId="216" xfId="0" applyFont="1" applyFill="1" applyBorder="1" applyAlignment="1">
      <alignment horizontal="center" vertical="center" wrapText="1"/>
    </xf>
    <xf numFmtId="0" fontId="20" fillId="13" borderId="224" xfId="0" applyFont="1" applyFill="1" applyBorder="1" applyAlignment="1">
      <alignment horizontal="center" vertical="center" wrapText="1"/>
    </xf>
    <xf numFmtId="0" fontId="22" fillId="16" borderId="241" xfId="0" applyFont="1" applyFill="1" applyBorder="1" applyAlignment="1">
      <alignment horizontal="center" vertical="center" wrapText="1"/>
    </xf>
    <xf numFmtId="0" fontId="22" fillId="16" borderId="216" xfId="0" applyFont="1" applyFill="1" applyBorder="1" applyAlignment="1">
      <alignment horizontal="center" vertical="center" wrapText="1"/>
    </xf>
    <xf numFmtId="0" fontId="22" fillId="16" borderId="224" xfId="0" applyFont="1" applyFill="1" applyBorder="1" applyAlignment="1">
      <alignment horizontal="center" vertical="center" wrapText="1"/>
    </xf>
    <xf numFmtId="0" fontId="22" fillId="16" borderId="218" xfId="0" applyFont="1" applyFill="1" applyBorder="1" applyAlignment="1">
      <alignment horizontal="center" vertical="center" wrapText="1"/>
    </xf>
    <xf numFmtId="0" fontId="21" fillId="0" borderId="242" xfId="0" applyFont="1" applyBorder="1" applyAlignment="1">
      <alignment horizontal="center" vertical="center" textRotation="90" wrapText="1"/>
    </xf>
    <xf numFmtId="16" fontId="22" fillId="16" borderId="243" xfId="0" applyNumberFormat="1" applyFont="1" applyFill="1" applyBorder="1" applyAlignment="1">
      <alignment horizontal="center" vertical="center" wrapText="1"/>
    </xf>
    <xf numFmtId="16" fontId="22" fillId="16" borderId="216" xfId="0" applyNumberFormat="1" applyFont="1" applyFill="1" applyBorder="1" applyAlignment="1">
      <alignment horizontal="center" vertical="center" wrapText="1"/>
    </xf>
    <xf numFmtId="16" fontId="22" fillId="16" borderId="224" xfId="0" applyNumberFormat="1" applyFont="1" applyFill="1" applyBorder="1" applyAlignment="1">
      <alignment horizontal="center" vertical="center" wrapText="1"/>
    </xf>
    <xf numFmtId="16" fontId="21" fillId="9" borderId="216" xfId="0" applyNumberFormat="1" applyFont="1" applyFill="1" applyBorder="1" applyAlignment="1">
      <alignment horizontal="center" vertical="center" wrapText="1"/>
    </xf>
    <xf numFmtId="16" fontId="21" fillId="9" borderId="217" xfId="0" applyNumberFormat="1" applyFont="1" applyFill="1" applyBorder="1" applyAlignment="1">
      <alignment horizontal="center" vertical="center" wrapText="1"/>
    </xf>
    <xf numFmtId="0" fontId="21" fillId="9" borderId="71" xfId="0" applyFont="1" applyFill="1" applyBorder="1" applyAlignment="1">
      <alignment horizontal="center" vertical="center" wrapText="1"/>
    </xf>
    <xf numFmtId="0" fontId="21" fillId="9" borderId="229" xfId="0" applyFont="1" applyFill="1" applyBorder="1" applyAlignment="1">
      <alignment horizontal="center" vertical="center" wrapText="1"/>
    </xf>
    <xf numFmtId="0" fontId="21" fillId="33" borderId="216" xfId="0" applyFont="1" applyFill="1" applyBorder="1" applyAlignment="1">
      <alignment horizontal="center" vertical="center" wrapText="1"/>
    </xf>
    <xf numFmtId="0" fontId="21" fillId="33" borderId="217" xfId="0" applyFont="1" applyFill="1" applyBorder="1" applyAlignment="1">
      <alignment horizontal="center" vertical="center" wrapText="1"/>
    </xf>
    <xf numFmtId="0" fontId="22" fillId="16" borderId="217" xfId="0" applyFont="1" applyFill="1" applyBorder="1" applyAlignment="1">
      <alignment horizontal="center" vertical="center" wrapText="1"/>
    </xf>
    <xf numFmtId="0" fontId="21" fillId="9" borderId="241" xfId="0" applyFont="1" applyFill="1" applyBorder="1" applyAlignment="1">
      <alignment horizontal="center" vertical="center" wrapText="1"/>
    </xf>
    <xf numFmtId="0" fontId="21" fillId="9" borderId="216" xfId="0" applyFont="1" applyFill="1" applyBorder="1" applyAlignment="1">
      <alignment horizontal="center" vertical="center" wrapText="1"/>
    </xf>
    <xf numFmtId="0" fontId="21" fillId="9" borderId="224" xfId="0" applyFont="1" applyFill="1" applyBorder="1" applyAlignment="1">
      <alignment horizontal="center" vertical="center" wrapText="1"/>
    </xf>
    <xf numFmtId="0" fontId="21" fillId="0" borderId="234" xfId="0" applyFont="1" applyBorder="1" applyAlignment="1">
      <alignment horizontal="center" vertical="center" textRotation="90" wrapText="1"/>
    </xf>
    <xf numFmtId="0" fontId="21" fillId="33" borderId="140" xfId="0" applyFont="1" applyFill="1" applyBorder="1" applyAlignment="1">
      <alignment horizontal="center" vertical="center" wrapText="1"/>
    </xf>
    <xf numFmtId="0" fontId="21" fillId="33" borderId="218" xfId="0" applyFont="1" applyFill="1" applyBorder="1" applyAlignment="1">
      <alignment horizontal="center" vertical="center" wrapText="1"/>
    </xf>
    <xf numFmtId="0" fontId="34" fillId="34" borderId="218" xfId="0" applyFont="1" applyFill="1" applyBorder="1" applyAlignment="1">
      <alignment horizontal="center" wrapText="1"/>
    </xf>
    <xf numFmtId="0" fontId="34" fillId="34" borderId="216" xfId="0" applyFont="1" applyFill="1" applyBorder="1" applyAlignment="1">
      <alignment horizontal="center" wrapText="1"/>
    </xf>
    <xf numFmtId="0" fontId="34" fillId="34" borderId="217" xfId="0" applyFont="1" applyFill="1" applyBorder="1" applyAlignment="1">
      <alignment horizontal="center" wrapText="1"/>
    </xf>
    <xf numFmtId="16" fontId="21" fillId="33" borderId="232" xfId="0" applyNumberFormat="1" applyFont="1" applyFill="1" applyBorder="1" applyAlignment="1">
      <alignment horizontal="center" vertical="center" wrapText="1"/>
    </xf>
    <xf numFmtId="16" fontId="21" fillId="33" borderId="233" xfId="0" applyNumberFormat="1" applyFont="1" applyFill="1" applyBorder="1" applyAlignment="1">
      <alignment horizontal="center" vertical="center" wrapText="1"/>
    </xf>
    <xf numFmtId="16" fontId="21" fillId="33" borderId="169" xfId="0" applyNumberFormat="1" applyFont="1" applyFill="1" applyBorder="1" applyAlignment="1">
      <alignment horizontal="center" vertical="center" wrapText="1"/>
    </xf>
    <xf numFmtId="16" fontId="23" fillId="33" borderId="225" xfId="0" applyNumberFormat="1" applyFont="1" applyFill="1" applyBorder="1" applyAlignment="1">
      <alignment horizontal="center" vertical="center" wrapText="1"/>
    </xf>
    <xf numFmtId="16" fontId="23" fillId="33" borderId="71" xfId="0" applyNumberFormat="1" applyFont="1" applyFill="1" applyBorder="1" applyAlignment="1">
      <alignment horizontal="center" vertical="center" wrapText="1"/>
    </xf>
    <xf numFmtId="16" fontId="23" fillId="33" borderId="228" xfId="0" applyNumberFormat="1" applyFont="1" applyFill="1" applyBorder="1" applyAlignment="1">
      <alignment horizontal="center" vertical="center" wrapText="1"/>
    </xf>
    <xf numFmtId="0" fontId="21" fillId="0" borderId="241" xfId="0" applyFont="1" applyBorder="1" applyAlignment="1">
      <alignment horizontal="center" vertical="center" wrapText="1"/>
    </xf>
    <xf numFmtId="0" fontId="21" fillId="0" borderId="216" xfId="0" applyFont="1" applyBorder="1" applyAlignment="1">
      <alignment horizontal="center" vertical="center" wrapText="1"/>
    </xf>
    <xf numFmtId="0" fontId="21" fillId="0" borderId="140" xfId="0" applyFont="1" applyBorder="1" applyAlignment="1">
      <alignment horizontal="center" vertical="center" wrapText="1"/>
    </xf>
    <xf numFmtId="0" fontId="21" fillId="0" borderId="240" xfId="0" applyFont="1" applyBorder="1" applyAlignment="1">
      <alignment horizontal="center" vertical="center" textRotation="90" wrapText="1"/>
    </xf>
    <xf numFmtId="0" fontId="21" fillId="0" borderId="217" xfId="0" applyFont="1" applyBorder="1" applyAlignment="1">
      <alignment horizontal="center" vertical="center" wrapText="1"/>
    </xf>
    <xf numFmtId="16" fontId="22" fillId="16" borderId="71" xfId="0" applyNumberFormat="1" applyFont="1" applyFill="1" applyBorder="1" applyAlignment="1">
      <alignment horizontal="center" vertical="center" wrapText="1"/>
    </xf>
    <xf numFmtId="16" fontId="22" fillId="16" borderId="230" xfId="0" applyNumberFormat="1" applyFont="1" applyFill="1" applyBorder="1" applyAlignment="1">
      <alignment horizontal="center" vertical="center" wrapText="1"/>
    </xf>
    <xf numFmtId="0" fontId="22" fillId="16" borderId="233" xfId="0" applyFont="1" applyFill="1" applyBorder="1" applyAlignment="1">
      <alignment horizontal="center" vertical="center" wrapText="1"/>
    </xf>
    <xf numFmtId="0" fontId="22" fillId="16" borderId="169" xfId="0" applyFont="1" applyFill="1" applyBorder="1" applyAlignment="1">
      <alignment horizontal="center" vertical="center" wrapText="1"/>
    </xf>
    <xf numFmtId="16" fontId="23" fillId="9" borderId="243" xfId="0" applyNumberFormat="1" applyFont="1" applyFill="1" applyBorder="1" applyAlignment="1">
      <alignment horizontal="center" vertical="center" wrapText="1"/>
    </xf>
    <xf numFmtId="16" fontId="23" fillId="9" borderId="216" xfId="0" applyNumberFormat="1" applyFont="1" applyFill="1" applyBorder="1" applyAlignment="1">
      <alignment horizontal="center" vertical="center" wrapText="1"/>
    </xf>
    <xf numFmtId="16" fontId="23" fillId="9" borderId="224" xfId="0" applyNumberFormat="1" applyFont="1" applyFill="1" applyBorder="1" applyAlignment="1">
      <alignment horizontal="center" vertical="center" wrapText="1"/>
    </xf>
    <xf numFmtId="16" fontId="22" fillId="16" borderId="219" xfId="0" applyNumberFormat="1" applyFont="1" applyFill="1" applyBorder="1" applyAlignment="1">
      <alignment horizontal="center" vertical="center" wrapText="1"/>
    </xf>
    <xf numFmtId="16" fontId="22" fillId="16" borderId="220" xfId="0" applyNumberFormat="1" applyFont="1" applyFill="1" applyBorder="1" applyAlignment="1">
      <alignment horizontal="center" vertical="center" wrapText="1"/>
    </xf>
    <xf numFmtId="16" fontId="22" fillId="16" borderId="211" xfId="0" applyNumberFormat="1" applyFont="1" applyFill="1" applyBorder="1" applyAlignment="1">
      <alignment horizontal="center" vertical="center" wrapText="1"/>
    </xf>
    <xf numFmtId="16" fontId="21" fillId="9" borderId="241" xfId="0" applyNumberFormat="1" applyFont="1" applyFill="1" applyBorder="1" applyAlignment="1">
      <alignment horizontal="center" vertical="center" wrapText="1"/>
    </xf>
    <xf numFmtId="16" fontId="21" fillId="9" borderId="224" xfId="0" applyNumberFormat="1" applyFont="1" applyFill="1" applyBorder="1" applyAlignment="1">
      <alignment horizontal="center" vertical="center" wrapText="1"/>
    </xf>
    <xf numFmtId="16" fontId="29" fillId="24" borderId="209" xfId="0" applyNumberFormat="1" applyFont="1" applyFill="1" applyBorder="1" applyAlignment="1">
      <alignment horizontal="center" vertical="center" wrapText="1"/>
    </xf>
    <xf numFmtId="16" fontId="22" fillId="16" borderId="218" xfId="0" applyNumberFormat="1" applyFont="1" applyFill="1" applyBorder="1" applyAlignment="1">
      <alignment horizontal="center" vertical="center" wrapText="1"/>
    </xf>
    <xf numFmtId="0" fontId="21" fillId="32" borderId="249" xfId="0" applyFont="1" applyFill="1" applyBorder="1" applyAlignment="1">
      <alignment horizontal="center" vertical="center" wrapText="1"/>
    </xf>
    <xf numFmtId="0" fontId="21" fillId="32" borderId="140" xfId="0" applyFont="1" applyFill="1" applyBorder="1" applyAlignment="1">
      <alignment horizontal="center" vertical="center" wrapText="1"/>
    </xf>
    <xf numFmtId="0" fontId="21" fillId="0" borderId="222" xfId="0" applyFont="1" applyBorder="1" applyAlignment="1">
      <alignment horizontal="center" vertical="center" textRotation="90" wrapText="1"/>
    </xf>
    <xf numFmtId="16" fontId="21" fillId="33" borderId="216" xfId="0" applyNumberFormat="1" applyFont="1" applyFill="1" applyBorder="1" applyAlignment="1">
      <alignment horizontal="center" vertical="center" wrapText="1"/>
    </xf>
    <xf numFmtId="16" fontId="21" fillId="33" borderId="217" xfId="0" applyNumberFormat="1" applyFont="1" applyFill="1" applyBorder="1" applyAlignment="1">
      <alignment horizontal="center" vertical="center" wrapText="1"/>
    </xf>
    <xf numFmtId="0" fontId="21" fillId="33" borderId="64" xfId="0" applyFont="1" applyFill="1" applyBorder="1" applyAlignment="1">
      <alignment horizontal="center" vertical="center" wrapText="1"/>
    </xf>
    <xf numFmtId="0" fontId="21" fillId="33" borderId="227" xfId="0" applyFont="1" applyFill="1" applyBorder="1" applyAlignment="1">
      <alignment horizontal="center" vertical="center" wrapText="1"/>
    </xf>
    <xf numFmtId="0" fontId="21" fillId="0" borderId="206" xfId="0" applyFont="1" applyBorder="1" applyAlignment="1">
      <alignment horizontal="center" vertical="center" textRotation="90" wrapText="1"/>
    </xf>
    <xf numFmtId="0" fontId="20" fillId="7" borderId="211" xfId="0" applyFont="1" applyFill="1" applyBorder="1" applyAlignment="1">
      <alignment horizontal="center" vertical="center" wrapText="1"/>
    </xf>
    <xf numFmtId="0" fontId="20" fillId="7" borderId="149" xfId="0" applyFont="1" applyFill="1" applyBorder="1" applyAlignment="1">
      <alignment horizontal="center" vertical="center" wrapText="1"/>
    </xf>
    <xf numFmtId="0" fontId="20" fillId="7" borderId="151" xfId="0" applyFont="1" applyFill="1" applyBorder="1" applyAlignment="1">
      <alignment horizontal="center" vertical="center" wrapText="1"/>
    </xf>
    <xf numFmtId="0" fontId="21" fillId="0" borderId="222" xfId="0" applyFont="1" applyBorder="1" applyAlignment="1">
      <alignment horizontal="center" vertical="center" textRotation="90"/>
    </xf>
    <xf numFmtId="16" fontId="20" fillId="11" borderId="241" xfId="0" applyNumberFormat="1" applyFont="1" applyFill="1" applyBorder="1" applyAlignment="1">
      <alignment horizontal="center" vertical="center" wrapText="1"/>
    </xf>
    <xf numFmtId="16" fontId="20" fillId="11" borderId="216" xfId="0" applyNumberFormat="1" applyFont="1" applyFill="1" applyBorder="1" applyAlignment="1">
      <alignment horizontal="center" vertical="center" wrapText="1"/>
    </xf>
    <xf numFmtId="16" fontId="20" fillId="11" borderId="140" xfId="0" applyNumberFormat="1" applyFont="1" applyFill="1" applyBorder="1" applyAlignment="1">
      <alignment horizontal="center" vertical="center" wrapText="1"/>
    </xf>
    <xf numFmtId="0" fontId="20" fillId="7" borderId="230" xfId="0" applyFont="1" applyFill="1" applyBorder="1" applyAlignment="1">
      <alignment horizontal="center" vertical="center" wrapText="1"/>
    </xf>
    <xf numFmtId="0" fontId="20" fillId="7" borderId="231" xfId="0" applyFont="1" applyFill="1" applyBorder="1" applyAlignment="1">
      <alignment horizontal="center" vertical="center" wrapText="1"/>
    </xf>
    <xf numFmtId="0" fontId="20" fillId="7" borderId="239" xfId="0" applyFont="1" applyFill="1" applyBorder="1" applyAlignment="1">
      <alignment horizontal="center" vertical="center" wrapText="1"/>
    </xf>
    <xf numFmtId="16" fontId="21" fillId="7" borderId="211" xfId="0" applyNumberFormat="1" applyFont="1" applyFill="1" applyBorder="1" applyAlignment="1">
      <alignment horizontal="center" vertical="center" wrapText="1"/>
    </xf>
    <xf numFmtId="16" fontId="21" fillId="7" borderId="149" xfId="0" applyNumberFormat="1" applyFont="1" applyFill="1" applyBorder="1" applyAlignment="1">
      <alignment horizontal="center" vertical="center" wrapText="1"/>
    </xf>
    <xf numFmtId="16" fontId="21" fillId="7" borderId="151" xfId="0" applyNumberFormat="1" applyFont="1" applyFill="1" applyBorder="1" applyAlignment="1">
      <alignment horizontal="center" vertical="center" wrapText="1"/>
    </xf>
    <xf numFmtId="16" fontId="20" fillId="7" borderId="219" xfId="0" applyNumberFormat="1" applyFont="1" applyFill="1" applyBorder="1" applyAlignment="1">
      <alignment horizontal="center" vertical="center" wrapText="1"/>
    </xf>
    <xf numFmtId="16" fontId="20" fillId="7" borderId="220" xfId="0" applyNumberFormat="1" applyFont="1" applyFill="1" applyBorder="1" applyAlignment="1">
      <alignment horizontal="center" vertical="center" wrapText="1"/>
    </xf>
    <xf numFmtId="16" fontId="20" fillId="7" borderId="245" xfId="0" applyNumberFormat="1" applyFont="1" applyFill="1" applyBorder="1" applyAlignment="1">
      <alignment horizontal="center" vertical="center" wrapText="1"/>
    </xf>
    <xf numFmtId="0" fontId="32" fillId="8" borderId="0" xfId="0" applyFont="1" applyFill="1" applyAlignment="1">
      <alignment horizontal="left"/>
    </xf>
    <xf numFmtId="0" fontId="14" fillId="0" borderId="0" xfId="0" applyFont="1" applyAlignment="1">
      <alignment horizontal="center"/>
    </xf>
    <xf numFmtId="0" fontId="32" fillId="8" borderId="0" xfId="0" applyFont="1" applyFill="1" applyAlignment="1">
      <alignment horizontal="center"/>
    </xf>
    <xf numFmtId="0" fontId="14" fillId="0" borderId="0" xfId="0" applyFont="1" applyAlignment="1">
      <alignment horizontal="left"/>
    </xf>
    <xf numFmtId="0" fontId="13" fillId="30" borderId="0" xfId="0" applyFont="1" applyFill="1" applyAlignment="1">
      <alignment horizontal="center"/>
    </xf>
    <xf numFmtId="0" fontId="3" fillId="4" borderId="5" xfId="0" applyFont="1" applyFill="1" applyBorder="1" applyAlignment="1">
      <alignment horizontal="center"/>
    </xf>
    <xf numFmtId="0" fontId="0" fillId="5" borderId="5" xfId="0" applyFill="1" applyBorder="1" applyAlignment="1">
      <alignment horizontal="center"/>
    </xf>
    <xf numFmtId="0" fontId="0" fillId="2" borderId="5" xfId="0" applyFill="1" applyBorder="1" applyAlignment="1">
      <alignment horizontal="center"/>
    </xf>
    <xf numFmtId="0" fontId="4" fillId="0" borderId="74" xfId="0" applyFont="1" applyBorder="1" applyAlignment="1">
      <alignment horizontal="center"/>
    </xf>
    <xf numFmtId="0" fontId="4" fillId="0" borderId="75" xfId="0" applyFont="1" applyBorder="1" applyAlignment="1">
      <alignment horizontal="center"/>
    </xf>
    <xf numFmtId="0" fontId="4" fillId="0" borderId="63" xfId="0" applyFont="1" applyBorder="1" applyAlignment="1">
      <alignment horizontal="center"/>
    </xf>
    <xf numFmtId="0" fontId="0" fillId="7" borderId="5" xfId="0" applyFill="1" applyBorder="1" applyAlignment="1">
      <alignment horizontal="center"/>
    </xf>
    <xf numFmtId="0" fontId="21" fillId="0" borderId="18" xfId="0" applyFont="1" applyBorder="1" applyAlignment="1">
      <alignment horizontal="center" vertical="center" textRotation="90" wrapText="1"/>
    </xf>
    <xf numFmtId="0" fontId="21" fillId="0" borderId="38" xfId="0" applyFont="1" applyBorder="1" applyAlignment="1">
      <alignment horizontal="center" vertical="center" textRotation="90" wrapText="1"/>
    </xf>
    <xf numFmtId="16" fontId="21" fillId="7" borderId="22" xfId="0" applyNumberFormat="1" applyFont="1" applyFill="1" applyBorder="1" applyAlignment="1">
      <alignment horizontal="center" vertical="center" wrapText="1"/>
    </xf>
    <xf numFmtId="16" fontId="21" fillId="7" borderId="27" xfId="0" applyNumberFormat="1" applyFont="1" applyFill="1" applyBorder="1" applyAlignment="1">
      <alignment horizontal="center" vertical="center" wrapText="1"/>
    </xf>
    <xf numFmtId="16" fontId="21" fillId="7" borderId="28" xfId="0" applyNumberFormat="1" applyFont="1" applyFill="1" applyBorder="1" applyAlignment="1">
      <alignment horizontal="center" vertical="center" wrapText="1"/>
    </xf>
    <xf numFmtId="16" fontId="21" fillId="7" borderId="29" xfId="0" applyNumberFormat="1" applyFont="1" applyFill="1" applyBorder="1" applyAlignment="1">
      <alignment horizontal="center" vertical="center" wrapText="1"/>
    </xf>
    <xf numFmtId="16" fontId="21" fillId="7" borderId="0" xfId="0" applyNumberFormat="1" applyFont="1" applyFill="1" applyAlignment="1">
      <alignment horizontal="center" vertical="center" wrapText="1"/>
    </xf>
    <xf numFmtId="16" fontId="21" fillId="7" borderId="26" xfId="0" applyNumberFormat="1" applyFont="1" applyFill="1" applyBorder="1" applyAlignment="1">
      <alignment horizontal="center" vertical="center" wrapText="1"/>
    </xf>
    <xf numFmtId="16" fontId="21" fillId="7" borderId="43" xfId="0" applyNumberFormat="1" applyFont="1" applyFill="1" applyBorder="1" applyAlignment="1">
      <alignment horizontal="center" vertical="center" wrapText="1"/>
    </xf>
    <xf numFmtId="16" fontId="21" fillId="7" borderId="44" xfId="0" applyNumberFormat="1" applyFont="1" applyFill="1" applyBorder="1" applyAlignment="1">
      <alignment horizontal="center" vertical="center" wrapText="1"/>
    </xf>
    <xf numFmtId="16" fontId="21" fillId="7" borderId="45" xfId="0" applyNumberFormat="1" applyFont="1" applyFill="1" applyBorder="1" applyAlignment="1">
      <alignment horizontal="center" vertical="center" wrapText="1"/>
    </xf>
    <xf numFmtId="0" fontId="21" fillId="0" borderId="14" xfId="0" applyFont="1" applyBorder="1" applyAlignment="1">
      <alignment horizontal="center" vertical="center" textRotation="90" wrapText="1"/>
    </xf>
    <xf numFmtId="0" fontId="20" fillId="22" borderId="15" xfId="0" applyFont="1" applyFill="1" applyBorder="1" applyAlignment="1">
      <alignment horizontal="center" vertical="center" wrapText="1"/>
    </xf>
    <xf numFmtId="0" fontId="20" fillId="22" borderId="17" xfId="0" applyFont="1" applyFill="1" applyBorder="1" applyAlignment="1">
      <alignment horizontal="center" vertical="center" wrapText="1"/>
    </xf>
    <xf numFmtId="0" fontId="20" fillId="22" borderId="5" xfId="0" applyFont="1" applyFill="1" applyBorder="1" applyAlignment="1">
      <alignment horizontal="center" vertical="center" wrapText="1"/>
    </xf>
    <xf numFmtId="0" fontId="20" fillId="22" borderId="19" xfId="0"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21" fillId="0" borderId="18" xfId="0" applyFont="1" applyBorder="1" applyAlignment="1">
      <alignment horizontal="center" vertical="center" textRotation="90"/>
    </xf>
    <xf numFmtId="0" fontId="21" fillId="0" borderId="38" xfId="0" applyFont="1" applyBorder="1" applyAlignment="1">
      <alignment horizontal="center" vertical="center" textRotation="90"/>
    </xf>
    <xf numFmtId="16" fontId="20" fillId="11" borderId="10" xfId="0" applyNumberFormat="1" applyFont="1" applyFill="1" applyBorder="1" applyAlignment="1">
      <alignment horizontal="center" vertical="center" wrapText="1"/>
    </xf>
    <xf numFmtId="16" fontId="20" fillId="11" borderId="20" xfId="0" applyNumberFormat="1" applyFont="1" applyFill="1" applyBorder="1" applyAlignment="1">
      <alignment horizontal="center" vertical="center" wrapText="1"/>
    </xf>
    <xf numFmtId="16" fontId="20" fillId="11" borderId="21" xfId="0" applyNumberFormat="1" applyFont="1" applyFill="1" applyBorder="1" applyAlignment="1">
      <alignment horizontal="center" vertical="center" wrapText="1"/>
    </xf>
    <xf numFmtId="16" fontId="20" fillId="7" borderId="22" xfId="0" applyNumberFormat="1" applyFont="1" applyFill="1" applyBorder="1" applyAlignment="1">
      <alignment horizontal="center" vertical="center" wrapText="1"/>
    </xf>
    <xf numFmtId="16" fontId="20" fillId="7" borderId="27" xfId="0" applyNumberFormat="1" applyFont="1" applyFill="1" applyBorder="1" applyAlignment="1">
      <alignment horizontal="center" vertical="center" wrapText="1"/>
    </xf>
    <xf numFmtId="16" fontId="20" fillId="7" borderId="28" xfId="0" applyNumberFormat="1" applyFont="1" applyFill="1" applyBorder="1" applyAlignment="1">
      <alignment horizontal="center" vertical="center" wrapText="1"/>
    </xf>
    <xf numFmtId="16" fontId="20" fillId="7" borderId="29" xfId="0" applyNumberFormat="1" applyFont="1" applyFill="1" applyBorder="1" applyAlignment="1">
      <alignment horizontal="center" vertical="center" wrapText="1"/>
    </xf>
    <xf numFmtId="16" fontId="20" fillId="7" borderId="26" xfId="0" applyNumberFormat="1" applyFont="1" applyFill="1" applyBorder="1" applyAlignment="1">
      <alignment horizontal="center" vertical="center" wrapText="1"/>
    </xf>
    <xf numFmtId="16" fontId="20" fillId="7" borderId="43" xfId="0" applyNumberFormat="1" applyFont="1" applyFill="1" applyBorder="1" applyAlignment="1">
      <alignment horizontal="center" vertical="center" wrapText="1"/>
    </xf>
    <xf numFmtId="16" fontId="20" fillId="7" borderId="44" xfId="0" applyNumberFormat="1" applyFont="1" applyFill="1" applyBorder="1" applyAlignment="1">
      <alignment horizontal="center" vertical="center" wrapText="1"/>
    </xf>
    <xf numFmtId="16" fontId="20" fillId="7" borderId="45" xfId="0" applyNumberFormat="1" applyFont="1" applyFill="1" applyBorder="1" applyAlignment="1">
      <alignment horizontal="center" vertical="center" wrapText="1"/>
    </xf>
    <xf numFmtId="16" fontId="20" fillId="11" borderId="22" xfId="0" applyNumberFormat="1" applyFont="1" applyFill="1" applyBorder="1" applyAlignment="1">
      <alignment horizontal="center" vertical="center" wrapText="1"/>
    </xf>
    <xf numFmtId="16" fontId="20" fillId="11" borderId="27" xfId="0" applyNumberFormat="1" applyFont="1" applyFill="1" applyBorder="1" applyAlignment="1">
      <alignment horizontal="center" vertical="center" wrapText="1"/>
    </xf>
    <xf numFmtId="16" fontId="20" fillId="11" borderId="28" xfId="0" applyNumberFormat="1" applyFont="1" applyFill="1" applyBorder="1" applyAlignment="1">
      <alignment horizontal="center" vertical="center" wrapText="1"/>
    </xf>
    <xf numFmtId="16" fontId="20" fillId="11" borderId="29" xfId="0" applyNumberFormat="1" applyFont="1" applyFill="1" applyBorder="1" applyAlignment="1">
      <alignment horizontal="center" vertical="center" wrapText="1"/>
    </xf>
    <xf numFmtId="16" fontId="20" fillId="11" borderId="26" xfId="0" applyNumberFormat="1" applyFont="1" applyFill="1" applyBorder="1" applyAlignment="1">
      <alignment horizontal="center" vertical="center" wrapText="1"/>
    </xf>
    <xf numFmtId="16" fontId="20" fillId="11" borderId="43" xfId="0" applyNumberFormat="1" applyFont="1" applyFill="1" applyBorder="1" applyAlignment="1">
      <alignment horizontal="center" vertical="center" wrapText="1"/>
    </xf>
    <xf numFmtId="16" fontId="20" fillId="11" borderId="44" xfId="0" applyNumberFormat="1" applyFont="1" applyFill="1" applyBorder="1" applyAlignment="1">
      <alignment horizontal="center" vertical="center" wrapText="1"/>
    </xf>
    <xf numFmtId="16" fontId="20" fillId="11" borderId="45" xfId="0" applyNumberFormat="1" applyFont="1" applyFill="1" applyBorder="1" applyAlignment="1">
      <alignment horizontal="center" vertical="center" wrapText="1"/>
    </xf>
    <xf numFmtId="0" fontId="20" fillId="7" borderId="58"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20" fillId="7" borderId="60" xfId="0" applyFont="1" applyFill="1" applyBorder="1" applyAlignment="1">
      <alignment horizontal="center" vertical="center" wrapText="1"/>
    </xf>
    <xf numFmtId="16" fontId="22" fillId="16" borderId="24" xfId="0" applyNumberFormat="1" applyFont="1" applyFill="1" applyBorder="1" applyAlignment="1">
      <alignment horizontal="center" vertical="center" wrapText="1"/>
    </xf>
    <xf numFmtId="16" fontId="22" fillId="16" borderId="30" xfId="0" applyNumberFormat="1" applyFont="1" applyFill="1" applyBorder="1" applyAlignment="1">
      <alignment horizontal="center" vertical="center" wrapText="1"/>
    </xf>
    <xf numFmtId="16" fontId="22" fillId="16" borderId="7" xfId="0" applyNumberFormat="1" applyFont="1" applyFill="1" applyBorder="1" applyAlignment="1">
      <alignment horizontal="center" vertical="center" wrapText="1"/>
    </xf>
    <xf numFmtId="16" fontId="21" fillId="0" borderId="24" xfId="0" applyNumberFormat="1" applyFont="1" applyBorder="1" applyAlignment="1">
      <alignment horizontal="center" vertical="center" wrapText="1"/>
    </xf>
    <xf numFmtId="16" fontId="21" fillId="0" borderId="30" xfId="0" applyNumberFormat="1" applyFont="1" applyBorder="1" applyAlignment="1">
      <alignment horizontal="center" vertical="center" wrapText="1"/>
    </xf>
    <xf numFmtId="16" fontId="21" fillId="0" borderId="7" xfId="0" applyNumberFormat="1" applyFont="1" applyBorder="1" applyAlignment="1">
      <alignment horizontal="center" vertical="center" wrapText="1"/>
    </xf>
    <xf numFmtId="0" fontId="20" fillId="7" borderId="2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2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32" xfId="0" applyFont="1" applyFill="1" applyBorder="1" applyAlignment="1">
      <alignment horizontal="center" vertical="center" wrapText="1"/>
    </xf>
    <xf numFmtId="16" fontId="23" fillId="21" borderId="35" xfId="0" applyNumberFormat="1" applyFont="1" applyFill="1" applyBorder="1" applyAlignment="1">
      <alignment horizontal="center" vertical="center" wrapText="1"/>
    </xf>
    <xf numFmtId="16" fontId="23" fillId="21" borderId="36" xfId="0" applyNumberFormat="1" applyFont="1" applyFill="1" applyBorder="1" applyAlignment="1">
      <alignment horizontal="center" vertical="center" wrapText="1"/>
    </xf>
    <xf numFmtId="16" fontId="23" fillId="21" borderId="37" xfId="0" applyNumberFormat="1"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4" fillId="29" borderId="10"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16" borderId="10" xfId="0" applyFont="1" applyFill="1" applyBorder="1" applyAlignment="1">
      <alignment horizontal="center" vertical="center" wrapText="1"/>
    </xf>
    <xf numFmtId="0" fontId="22" fillId="16" borderId="20"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7" borderId="45" xfId="0" applyFont="1" applyFill="1" applyBorder="1" applyAlignment="1">
      <alignment horizontal="center" vertical="center" wrapText="1"/>
    </xf>
    <xf numFmtId="16" fontId="20" fillId="7" borderId="8" xfId="0" applyNumberFormat="1" applyFont="1" applyFill="1" applyBorder="1" applyAlignment="1">
      <alignment horizontal="center" vertical="center" wrapText="1"/>
    </xf>
    <xf numFmtId="16" fontId="20" fillId="7" borderId="31" xfId="0" applyNumberFormat="1" applyFont="1" applyFill="1" applyBorder="1" applyAlignment="1">
      <alignment horizontal="center" vertical="center" wrapText="1"/>
    </xf>
    <xf numFmtId="16" fontId="20" fillId="7" borderId="32" xfId="0" applyNumberFormat="1" applyFont="1" applyFill="1" applyBorder="1" applyAlignment="1">
      <alignment horizontal="center" vertical="center" wrapText="1"/>
    </xf>
    <xf numFmtId="16" fontId="29" fillId="24" borderId="54" xfId="0" applyNumberFormat="1" applyFont="1" applyFill="1" applyBorder="1" applyAlignment="1">
      <alignment horizontal="center" vertical="center" wrapText="1"/>
    </xf>
    <xf numFmtId="16" fontId="29" fillId="24" borderId="12" xfId="0" applyNumberFormat="1" applyFont="1" applyFill="1" applyBorder="1" applyAlignment="1">
      <alignment horizontal="center" vertical="center" wrapText="1"/>
    </xf>
    <xf numFmtId="16" fontId="30" fillId="24" borderId="10" xfId="0" applyNumberFormat="1" applyFont="1" applyFill="1" applyBorder="1" applyAlignment="1">
      <alignment horizontal="center" vertical="center" wrapText="1"/>
    </xf>
    <xf numFmtId="16" fontId="30" fillId="24" borderId="20" xfId="0" applyNumberFormat="1" applyFont="1" applyFill="1" applyBorder="1" applyAlignment="1">
      <alignment horizontal="center" vertical="center" wrapText="1"/>
    </xf>
    <xf numFmtId="16" fontId="30" fillId="24" borderId="21" xfId="0" applyNumberFormat="1"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2" fillId="24" borderId="20" xfId="0" applyFont="1" applyFill="1" applyBorder="1" applyAlignment="1">
      <alignment horizontal="center" vertical="center" wrapText="1"/>
    </xf>
    <xf numFmtId="0" fontId="22" fillId="24" borderId="31" xfId="0" applyFont="1" applyFill="1" applyBorder="1" applyAlignment="1">
      <alignment horizontal="center" vertical="center" wrapText="1"/>
    </xf>
    <xf numFmtId="0" fontId="21" fillId="9" borderId="35" xfId="0" applyFont="1" applyFill="1" applyBorder="1" applyAlignment="1">
      <alignment horizontal="center" vertical="center"/>
    </xf>
    <xf numFmtId="0" fontId="21" fillId="9" borderId="37" xfId="0" applyFont="1" applyFill="1" applyBorder="1" applyAlignment="1">
      <alignment horizontal="center" vertical="center"/>
    </xf>
    <xf numFmtId="0" fontId="21" fillId="0" borderId="33" xfId="0" applyFont="1" applyBorder="1" applyAlignment="1">
      <alignment horizontal="center" vertical="center" textRotation="90" wrapText="1"/>
    </xf>
    <xf numFmtId="0" fontId="21" fillId="0" borderId="56" xfId="0" applyFont="1" applyBorder="1" applyAlignment="1">
      <alignment horizontal="center" vertical="center" textRotation="90" wrapText="1"/>
    </xf>
    <xf numFmtId="0" fontId="21" fillId="0" borderId="46" xfId="0" applyFont="1" applyBorder="1" applyAlignment="1">
      <alignment horizontal="center" vertical="center" textRotation="90" wrapText="1"/>
    </xf>
    <xf numFmtId="0" fontId="22" fillId="12" borderId="35" xfId="0" applyFont="1" applyFill="1" applyBorder="1" applyAlignment="1">
      <alignment horizontal="center" vertical="center" wrapText="1"/>
    </xf>
    <xf numFmtId="0" fontId="22" fillId="12" borderId="36" xfId="0" applyFont="1" applyFill="1" applyBorder="1" applyAlignment="1">
      <alignment horizontal="center" vertical="center" wrapText="1"/>
    </xf>
    <xf numFmtId="0" fontId="22" fillId="12" borderId="37" xfId="0" applyFont="1" applyFill="1" applyBorder="1" applyAlignment="1">
      <alignment horizontal="center" vertical="center" wrapText="1"/>
    </xf>
    <xf numFmtId="0" fontId="23" fillId="0" borderId="5" xfId="0" applyFont="1" applyBorder="1" applyAlignment="1">
      <alignment horizontal="center" vertical="center" textRotation="90"/>
    </xf>
    <xf numFmtId="0" fontId="21" fillId="26" borderId="10" xfId="0" applyFont="1" applyFill="1" applyBorder="1" applyAlignment="1">
      <alignment horizontal="center" vertical="center"/>
    </xf>
    <xf numFmtId="0" fontId="21" fillId="26" borderId="20" xfId="0" applyFont="1" applyFill="1" applyBorder="1" applyAlignment="1">
      <alignment horizontal="center" vertical="center"/>
    </xf>
    <xf numFmtId="0" fontId="21" fillId="9" borderId="41" xfId="0" applyFont="1" applyFill="1" applyBorder="1" applyAlignment="1">
      <alignment horizontal="center" vertical="center"/>
    </xf>
    <xf numFmtId="0" fontId="22" fillId="12" borderId="28"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32" xfId="0" applyFont="1" applyFill="1" applyBorder="1" applyAlignment="1">
      <alignment horizontal="center" vertical="center" wrapText="1"/>
    </xf>
    <xf numFmtId="16" fontId="23" fillId="21" borderId="29" xfId="0" applyNumberFormat="1" applyFont="1" applyFill="1" applyBorder="1" applyAlignment="1">
      <alignment horizontal="center" vertical="center" wrapText="1"/>
    </xf>
    <xf numFmtId="16" fontId="23" fillId="21" borderId="26" xfId="0" applyNumberFormat="1" applyFont="1" applyFill="1" applyBorder="1" applyAlignment="1">
      <alignment horizontal="center" vertical="center" wrapText="1"/>
    </xf>
    <xf numFmtId="16" fontId="23" fillId="21" borderId="8" xfId="0" applyNumberFormat="1" applyFont="1" applyFill="1" applyBorder="1" applyAlignment="1">
      <alignment horizontal="center" vertical="center" wrapText="1"/>
    </xf>
    <xf numFmtId="16" fontId="23" fillId="21" borderId="31" xfId="0" applyNumberFormat="1" applyFont="1" applyFill="1" applyBorder="1" applyAlignment="1">
      <alignment horizontal="center" vertical="center" wrapText="1"/>
    </xf>
    <xf numFmtId="16" fontId="23" fillId="21" borderId="32" xfId="0" applyNumberFormat="1"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23" borderId="48" xfId="0" applyFont="1" applyFill="1" applyBorder="1" applyAlignment="1">
      <alignment horizontal="center" vertical="center" wrapText="1"/>
    </xf>
    <xf numFmtId="0" fontId="21" fillId="23" borderId="51" xfId="0" applyFont="1" applyFill="1" applyBorder="1" applyAlignment="1">
      <alignment horizontal="center" vertical="center" wrapText="1"/>
    </xf>
    <xf numFmtId="0" fontId="21" fillId="23" borderId="52" xfId="0" applyFont="1" applyFill="1" applyBorder="1" applyAlignment="1">
      <alignment horizontal="center" vertical="center" wrapText="1"/>
    </xf>
    <xf numFmtId="0" fontId="22" fillId="16" borderId="12" xfId="0" applyFont="1" applyFill="1" applyBorder="1" applyAlignment="1">
      <alignment horizontal="center" vertical="center" wrapText="1"/>
    </xf>
    <xf numFmtId="0" fontId="21" fillId="9" borderId="28" xfId="0" applyFont="1" applyFill="1" applyBorder="1" applyAlignment="1">
      <alignment horizontal="center" vertical="center"/>
    </xf>
    <xf numFmtId="0" fontId="21" fillId="9" borderId="32" xfId="0" applyFont="1" applyFill="1" applyBorder="1" applyAlignment="1">
      <alignment horizontal="center" vertical="center"/>
    </xf>
    <xf numFmtId="16" fontId="23" fillId="21" borderId="19" xfId="0" applyNumberFormat="1" applyFont="1" applyFill="1" applyBorder="1" applyAlignment="1">
      <alignment horizontal="center" vertical="center" wrapText="1"/>
    </xf>
    <xf numFmtId="0" fontId="16" fillId="9" borderId="24" xfId="0" applyFont="1" applyFill="1" applyBorder="1" applyAlignment="1">
      <alignment horizontal="center" vertical="center" wrapText="1"/>
    </xf>
    <xf numFmtId="0" fontId="16" fillId="9" borderId="30"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21" fillId="9" borderId="24"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7" xfId="0" applyFont="1" applyFill="1" applyBorder="1" applyAlignment="1">
      <alignment horizontal="center" vertical="center" wrapText="1"/>
    </xf>
    <xf numFmtId="0" fontId="21" fillId="0" borderId="5" xfId="0" applyFont="1" applyBorder="1" applyAlignment="1">
      <alignment horizontal="center" vertical="center" textRotation="90" wrapText="1"/>
    </xf>
    <xf numFmtId="0" fontId="22" fillId="16" borderId="24" xfId="0" applyFont="1" applyFill="1" applyBorder="1" applyAlignment="1">
      <alignment horizontal="center" vertical="center" wrapText="1"/>
    </xf>
    <xf numFmtId="0" fontId="22" fillId="16" borderId="30" xfId="0" applyFont="1" applyFill="1" applyBorder="1" applyAlignment="1">
      <alignment horizontal="center" vertical="center" wrapText="1"/>
    </xf>
    <xf numFmtId="0" fontId="22" fillId="16" borderId="7" xfId="0" applyFont="1" applyFill="1" applyBorder="1" applyAlignment="1">
      <alignment horizontal="center" vertical="center" wrapText="1"/>
    </xf>
    <xf numFmtId="0" fontId="22" fillId="18" borderId="24"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21" fillId="9" borderId="19" xfId="0" applyFont="1" applyFill="1" applyBorder="1" applyAlignment="1">
      <alignment horizontal="center" vertical="center"/>
    </xf>
    <xf numFmtId="0" fontId="24" fillId="15" borderId="10"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4" fillId="15" borderId="21" xfId="0" applyFont="1" applyFill="1" applyBorder="1" applyAlignment="1">
      <alignment horizontal="center" vertical="center" wrapText="1"/>
    </xf>
    <xf numFmtId="0" fontId="22" fillId="24" borderId="40" xfId="0" applyFont="1" applyFill="1" applyBorder="1" applyAlignment="1">
      <alignment horizontal="center" vertical="center" wrapText="1"/>
    </xf>
    <xf numFmtId="0" fontId="22" fillId="24" borderId="41" xfId="0" applyFont="1" applyFill="1" applyBorder="1" applyAlignment="1">
      <alignment horizontal="center" vertical="center" wrapText="1"/>
    </xf>
    <xf numFmtId="16" fontId="22" fillId="16" borderId="27" xfId="0" applyNumberFormat="1" applyFont="1" applyFill="1" applyBorder="1" applyAlignment="1">
      <alignment horizontal="center" vertical="center" wrapText="1"/>
    </xf>
    <xf numFmtId="16" fontId="22" fillId="16" borderId="31" xfId="0" applyNumberFormat="1"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20" fillId="13" borderId="21" xfId="0" applyFont="1" applyFill="1" applyBorder="1" applyAlignment="1">
      <alignment horizontal="center" vertical="center" wrapText="1"/>
    </xf>
    <xf numFmtId="16" fontId="23" fillId="21" borderId="43" xfId="0" applyNumberFormat="1" applyFont="1" applyFill="1" applyBorder="1" applyAlignment="1">
      <alignment horizontal="center" vertical="center" wrapText="1"/>
    </xf>
    <xf numFmtId="16" fontId="23" fillId="21" borderId="44" xfId="0" applyNumberFormat="1" applyFont="1" applyFill="1" applyBorder="1" applyAlignment="1">
      <alignment horizontal="center" vertical="center" wrapText="1"/>
    </xf>
    <xf numFmtId="16" fontId="23" fillId="21" borderId="45" xfId="0" applyNumberFormat="1" applyFont="1" applyFill="1" applyBorder="1" applyAlignment="1">
      <alignment horizontal="center" vertical="center" wrapText="1"/>
    </xf>
    <xf numFmtId="0" fontId="22" fillId="16" borderId="41"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8" xfId="0" applyFont="1" applyBorder="1" applyAlignment="1">
      <alignment horizontal="center" vertical="center" wrapText="1"/>
    </xf>
    <xf numFmtId="0" fontId="22" fillId="18" borderId="5" xfId="0" applyFont="1" applyFill="1" applyBorder="1" applyAlignment="1">
      <alignment horizontal="center" vertical="center" wrapText="1"/>
    </xf>
    <xf numFmtId="16" fontId="22" fillId="16" borderId="5" xfId="0" applyNumberFormat="1" applyFont="1" applyFill="1" applyBorder="1" applyAlignment="1">
      <alignment horizontal="center" vertical="center"/>
    </xf>
    <xf numFmtId="0" fontId="21" fillId="9" borderId="5" xfId="0" applyFont="1" applyFill="1" applyBorder="1" applyAlignment="1">
      <alignment horizontal="center" vertical="center" wrapText="1"/>
    </xf>
    <xf numFmtId="0" fontId="21" fillId="0" borderId="4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9" xfId="0" applyFont="1" applyBorder="1" applyAlignment="1">
      <alignment horizontal="center" vertical="center" wrapText="1"/>
    </xf>
    <xf numFmtId="0" fontId="22" fillId="12" borderId="41" xfId="0" applyFont="1" applyFill="1" applyBorder="1" applyAlignment="1">
      <alignment horizontal="center" vertical="center" wrapText="1"/>
    </xf>
    <xf numFmtId="16" fontId="22" fillId="16" borderId="5" xfId="0" applyNumberFormat="1" applyFont="1" applyFill="1" applyBorder="1" applyAlignment="1">
      <alignment horizontal="center" vertical="center" wrapText="1"/>
    </xf>
    <xf numFmtId="16" fontId="16" fillId="0" borderId="10" xfId="0" applyNumberFormat="1" applyFont="1" applyBorder="1" applyAlignment="1">
      <alignment horizontal="left" vertical="center" wrapText="1"/>
    </xf>
    <xf numFmtId="16" fontId="16" fillId="0" borderId="12" xfId="0" applyNumberFormat="1" applyFont="1" applyBorder="1" applyAlignment="1">
      <alignment horizontal="left" vertical="center" wrapText="1"/>
    </xf>
    <xf numFmtId="0" fontId="22" fillId="16" borderId="23"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5" xfId="0" applyFont="1" applyFill="1" applyBorder="1" applyAlignment="1">
      <alignment horizontal="center" vertical="center" wrapText="1"/>
    </xf>
    <xf numFmtId="0" fontId="22" fillId="16" borderId="22" xfId="0" applyFont="1" applyFill="1" applyBorder="1" applyAlignment="1">
      <alignment horizontal="center" vertical="center" wrapText="1"/>
    </xf>
    <xf numFmtId="0" fontId="22" fillId="16" borderId="29" xfId="0" applyFont="1" applyFill="1" applyBorder="1" applyAlignment="1">
      <alignment horizontal="center" vertical="center" wrapText="1"/>
    </xf>
    <xf numFmtId="0" fontId="22" fillId="16" borderId="8"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16" fillId="0" borderId="10"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16" fontId="16" fillId="0" borderId="16" xfId="0" applyNumberFormat="1" applyFont="1" applyBorder="1" applyAlignment="1">
      <alignment horizontal="left" vertical="center" wrapText="1"/>
    </xf>
    <xf numFmtId="16" fontId="16" fillId="0" borderId="34" xfId="0" applyNumberFormat="1" applyFont="1" applyBorder="1" applyAlignment="1">
      <alignment horizontal="left" vertical="center" wrapText="1"/>
    </xf>
    <xf numFmtId="0" fontId="17" fillId="0" borderId="5" xfId="0" applyFont="1" applyBorder="1" applyAlignment="1">
      <alignment horizontal="center" vertical="center"/>
    </xf>
    <xf numFmtId="0" fontId="21" fillId="0" borderId="33" xfId="0" applyFont="1" applyBorder="1" applyAlignment="1">
      <alignment horizontal="center" vertical="center" textRotation="90"/>
    </xf>
    <xf numFmtId="0" fontId="16" fillId="11" borderId="10"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1" borderId="21" xfId="0" applyFont="1" applyFill="1" applyBorder="1" applyAlignment="1">
      <alignment horizontal="center" vertical="center" wrapText="1"/>
    </xf>
    <xf numFmtId="16" fontId="21" fillId="0" borderId="22" xfId="0" applyNumberFormat="1" applyFont="1" applyBorder="1" applyAlignment="1">
      <alignment horizontal="center" vertical="center" wrapText="1"/>
    </xf>
    <xf numFmtId="16" fontId="21" fillId="0" borderId="23" xfId="0" applyNumberFormat="1" applyFont="1" applyBorder="1" applyAlignment="1">
      <alignment horizontal="center" vertical="center" wrapText="1"/>
    </xf>
    <xf numFmtId="16" fontId="21" fillId="0" borderId="29" xfId="0" applyNumberFormat="1" applyFont="1" applyBorder="1" applyAlignment="1">
      <alignment horizontal="center" vertical="center" wrapText="1"/>
    </xf>
    <xf numFmtId="16" fontId="21" fillId="0" borderId="13" xfId="0" applyNumberFormat="1" applyFont="1" applyBorder="1" applyAlignment="1">
      <alignment horizontal="center" vertical="center" wrapText="1"/>
    </xf>
    <xf numFmtId="16" fontId="21" fillId="0" borderId="8" xfId="0" applyNumberFormat="1" applyFont="1" applyBorder="1" applyAlignment="1">
      <alignment horizontal="center" vertical="center" wrapText="1"/>
    </xf>
    <xf numFmtId="16" fontId="21" fillId="0" borderId="6" xfId="0" applyNumberFormat="1" applyFont="1" applyBorder="1" applyAlignment="1">
      <alignment horizontal="center" vertical="center" wrapText="1"/>
    </xf>
    <xf numFmtId="0" fontId="21" fillId="0" borderId="24" xfId="0" applyFont="1" applyBorder="1" applyAlignment="1">
      <alignment horizontal="center" vertical="center" wrapText="1"/>
    </xf>
    <xf numFmtId="0" fontId="21" fillId="0" borderId="7" xfId="0" applyFont="1" applyBorder="1" applyAlignment="1">
      <alignment horizontal="center" vertical="center" wrapText="1"/>
    </xf>
    <xf numFmtId="0" fontId="23" fillId="14" borderId="25" xfId="0" applyFont="1" applyFill="1" applyBorder="1" applyAlignment="1">
      <alignment horizontal="center" vertical="center" textRotation="90"/>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3" fillId="0" borderId="18" xfId="0" applyFont="1" applyBorder="1" applyAlignment="1">
      <alignment horizontal="center" vertical="center" textRotation="90"/>
    </xf>
    <xf numFmtId="0" fontId="20" fillId="13" borderId="22"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20" fillId="13" borderId="29"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31" xfId="0"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21" fillId="14" borderId="25" xfId="0" applyFont="1" applyFill="1" applyBorder="1" applyAlignment="1">
      <alignment horizontal="center" vertical="center" textRotation="90"/>
    </xf>
    <xf numFmtId="16" fontId="20" fillId="14" borderId="0" xfId="0" applyNumberFormat="1" applyFont="1" applyFill="1" applyAlignment="1">
      <alignment horizontal="center" vertical="center" wrapText="1"/>
    </xf>
    <xf numFmtId="16" fontId="20" fillId="14" borderId="26" xfId="0" applyNumberFormat="1" applyFont="1" applyFill="1" applyBorder="1" applyAlignment="1">
      <alignment horizontal="center" vertical="center" wrapText="1"/>
    </xf>
    <xf numFmtId="0" fontId="105" fillId="4" borderId="277" xfId="0" applyFont="1" applyFill="1" applyBorder="1" applyAlignment="1">
      <alignment horizontal="center" vertical="center" textRotation="90" wrapText="1"/>
    </xf>
    <xf numFmtId="0" fontId="105" fillId="4" borderId="278" xfId="0" applyFont="1" applyFill="1" applyBorder="1" applyAlignment="1">
      <alignment horizontal="center" vertical="center" textRotation="90"/>
    </xf>
    <xf numFmtId="0" fontId="105" fillId="4" borderId="276" xfId="0" applyFont="1" applyFill="1" applyBorder="1" applyAlignment="1">
      <alignment horizontal="center" vertical="center" textRotation="90"/>
    </xf>
    <xf numFmtId="0" fontId="105" fillId="4" borderId="278" xfId="0" applyFont="1" applyFill="1" applyBorder="1" applyAlignment="1">
      <alignment horizontal="center" vertical="center" textRotation="90" wrapText="1"/>
    </xf>
    <xf numFmtId="0" fontId="105" fillId="4" borderId="276" xfId="0" applyFont="1" applyFill="1" applyBorder="1" applyAlignment="1">
      <alignment horizontal="center" vertical="center" textRotation="90" wrapText="1"/>
    </xf>
    <xf numFmtId="0" fontId="0" fillId="59" borderId="277" xfId="0" applyFill="1" applyBorder="1" applyAlignment="1">
      <alignment horizontal="center" vertical="center" textRotation="90" wrapText="1"/>
    </xf>
    <xf numFmtId="0" fontId="0" fillId="59" borderId="278" xfId="0" applyFill="1" applyBorder="1" applyAlignment="1">
      <alignment horizontal="center" vertical="center" textRotation="90" wrapText="1"/>
    </xf>
    <xf numFmtId="0" fontId="0" fillId="59" borderId="276" xfId="0" applyFill="1" applyBorder="1" applyAlignment="1">
      <alignment horizontal="center" vertical="center" textRotation="90" wrapText="1"/>
    </xf>
    <xf numFmtId="0" fontId="65" fillId="59" borderId="277" xfId="0" applyFont="1" applyFill="1" applyBorder="1" applyAlignment="1">
      <alignment horizontal="center" vertical="center" textRotation="90" wrapText="1"/>
    </xf>
    <xf numFmtId="0" fontId="65" fillId="59" borderId="278" xfId="0" applyFont="1" applyFill="1" applyBorder="1" applyAlignment="1">
      <alignment horizontal="center" vertical="center" textRotation="90" wrapText="1"/>
    </xf>
    <xf numFmtId="0" fontId="65" fillId="59" borderId="276" xfId="0" applyFont="1" applyFill="1" applyBorder="1" applyAlignment="1">
      <alignment horizontal="center" vertical="center" textRotation="90" wrapText="1"/>
    </xf>
    <xf numFmtId="0" fontId="0" fillId="62" borderId="277" xfId="0" applyFill="1" applyBorder="1" applyAlignment="1">
      <alignment horizontal="center" vertical="center" textRotation="90" wrapText="1"/>
    </xf>
    <xf numFmtId="0" fontId="0" fillId="62" borderId="278" xfId="0" applyFill="1" applyBorder="1" applyAlignment="1">
      <alignment horizontal="center" vertical="center" textRotation="90" wrapText="1"/>
    </xf>
    <xf numFmtId="0" fontId="0" fillId="62" borderId="276" xfId="0" applyFill="1" applyBorder="1" applyAlignment="1">
      <alignment horizontal="center" vertical="center" textRotation="90" wrapText="1"/>
    </xf>
    <xf numFmtId="0" fontId="0" fillId="61" borderId="277" xfId="0" applyFill="1" applyBorder="1" applyAlignment="1">
      <alignment horizontal="center" vertical="center" textRotation="90" wrapText="1"/>
    </xf>
    <xf numFmtId="0" fontId="0" fillId="61" borderId="278" xfId="0" applyFill="1" applyBorder="1" applyAlignment="1">
      <alignment horizontal="center" vertical="center" textRotation="90" wrapText="1"/>
    </xf>
    <xf numFmtId="0" fontId="0" fillId="61" borderId="276" xfId="0" applyFill="1" applyBorder="1" applyAlignment="1">
      <alignment horizontal="center" vertical="center" textRotation="90" wrapText="1"/>
    </xf>
    <xf numFmtId="0" fontId="0" fillId="60" borderId="277" xfId="0" applyFill="1" applyBorder="1" applyAlignment="1">
      <alignment horizontal="center" vertical="center" textRotation="90" wrapText="1"/>
    </xf>
    <xf numFmtId="0" fontId="0" fillId="60" borderId="278" xfId="0" applyFill="1" applyBorder="1" applyAlignment="1">
      <alignment horizontal="center" vertical="center" textRotation="90" wrapText="1"/>
    </xf>
    <xf numFmtId="0" fontId="0" fillId="60" borderId="276" xfId="0" applyFill="1" applyBorder="1" applyAlignment="1">
      <alignment horizontal="center" vertical="center" textRotation="90" wrapText="1"/>
    </xf>
    <xf numFmtId="0" fontId="12" fillId="60" borderId="277" xfId="0" applyFont="1" applyFill="1" applyBorder="1" applyAlignment="1">
      <alignment horizontal="center" vertical="center" textRotation="90" wrapText="1"/>
    </xf>
    <xf numFmtId="0" fontId="12" fillId="60" borderId="278" xfId="0" applyFont="1" applyFill="1" applyBorder="1" applyAlignment="1">
      <alignment horizontal="center" vertical="center" textRotation="90" wrapText="1"/>
    </xf>
    <xf numFmtId="0" fontId="12" fillId="60" borderId="276" xfId="0" applyFont="1" applyFill="1" applyBorder="1" applyAlignment="1">
      <alignment horizontal="center" vertical="center" textRotation="90" wrapText="1"/>
    </xf>
    <xf numFmtId="0" fontId="3" fillId="16" borderId="308" xfId="0" applyFont="1" applyFill="1" applyBorder="1" applyAlignment="1">
      <alignment horizontal="center" textRotation="90"/>
    </xf>
    <xf numFmtId="0" fontId="3" fillId="16" borderId="274" xfId="0" applyFont="1" applyFill="1" applyBorder="1" applyAlignment="1">
      <alignment horizontal="center" textRotation="90"/>
    </xf>
    <xf numFmtId="0" fontId="3" fillId="11" borderId="274" xfId="0" applyFont="1" applyFill="1" applyBorder="1" applyAlignment="1">
      <alignment horizontal="center" vertical="center" textRotation="90"/>
    </xf>
    <xf numFmtId="0" fontId="81" fillId="46" borderId="274" xfId="0" applyFont="1" applyFill="1" applyBorder="1" applyAlignment="1">
      <alignment horizontal="center" vertical="center" textRotation="90"/>
    </xf>
    <xf numFmtId="0" fontId="81" fillId="46" borderId="284" xfId="0" applyFont="1" applyFill="1" applyBorder="1" applyAlignment="1">
      <alignment horizontal="center" vertical="center" textRotation="90"/>
    </xf>
    <xf numFmtId="0" fontId="99" fillId="62" borderId="172" xfId="0" applyFont="1" applyFill="1" applyBorder="1"/>
    <xf numFmtId="0" fontId="100" fillId="68" borderId="277" xfId="0" applyFont="1" applyFill="1" applyBorder="1" applyAlignment="1">
      <alignment vertical="center" wrapText="1"/>
    </xf>
    <xf numFmtId="0" fontId="99" fillId="68" borderId="172" xfId="0" applyFont="1" applyFill="1" applyBorder="1"/>
    <xf numFmtId="0" fontId="100" fillId="69" borderId="277" xfId="0" applyFont="1" applyFill="1" applyBorder="1" applyAlignment="1">
      <alignment vertical="center" wrapText="1"/>
    </xf>
    <xf numFmtId="0" fontId="99" fillId="69" borderId="172" xfId="0" applyFont="1" applyFill="1" applyBorder="1"/>
    <xf numFmtId="0" fontId="21" fillId="0" borderId="0" xfId="0" applyFont="1" applyAlignment="1"/>
    <xf numFmtId="0" fontId="22" fillId="4" borderId="0" xfId="0" applyFont="1" applyFill="1" applyAlignment="1"/>
    <xf numFmtId="0" fontId="0" fillId="0" borderId="0" xfId="0" applyAlignment="1"/>
    <xf numFmtId="0" fontId="48" fillId="0" borderId="0" xfId="0" applyFont="1" applyAlignment="1"/>
    <xf numFmtId="0" fontId="3" fillId="4" borderId="0" xfId="0" applyFont="1" applyFill="1" applyAlignment="1"/>
    <xf numFmtId="0" fontId="13" fillId="30" borderId="0" xfId="0" applyFont="1" applyFill="1" applyAlignment="1"/>
    <xf numFmtId="0" fontId="14" fillId="0" borderId="0" xfId="0" applyFont="1" applyAlignment="1"/>
  </cellXfs>
  <cellStyles count="3">
    <cellStyle name="Hyperlink" xfId="1" builtinId="8"/>
    <cellStyle name="Normal" xfId="0" builtinId="0"/>
    <cellStyle name="Normal 2" xfId="2" xr:uid="{32D7F017-5365-47A8-8EE7-3AE671CB6192}"/>
  </cellStyles>
  <dxfs count="0"/>
  <tableStyles count="0" defaultTableStyle="TableStyleMedium2" defaultPivotStyle="PivotStyleLight16"/>
  <colors>
    <mruColors>
      <color rgb="FF782565"/>
      <color rgb="FFF4B084"/>
      <color rgb="FFFFC8FB"/>
      <color rgb="FFFFF2CC"/>
      <color rgb="FFFFD966"/>
      <color rgb="FFFCE4D6"/>
      <color rgb="FF33A4B6"/>
      <color rgb="FFFD7A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419100</xdr:colOff>
      <xdr:row>14</xdr:row>
      <xdr:rowOff>25400</xdr:rowOff>
    </xdr:from>
    <xdr:to>
      <xdr:col>5</xdr:col>
      <xdr:colOff>762000</xdr:colOff>
      <xdr:row>22</xdr:row>
      <xdr:rowOff>76200</xdr:rowOff>
    </xdr:to>
    <xdr:sp macro="" textlink="">
      <xdr:nvSpPr>
        <xdr:cNvPr id="2" name="TextBox 1">
          <a:extLst>
            <a:ext uri="{FF2B5EF4-FFF2-40B4-BE49-F238E27FC236}">
              <a16:creationId xmlns:a16="http://schemas.microsoft.com/office/drawing/2014/main" id="{2D57B1C8-3903-584F-BB06-1C1FB52994AD}"/>
            </a:ext>
          </a:extLst>
        </xdr:cNvPr>
        <xdr:cNvSpPr txBox="1"/>
      </xdr:nvSpPr>
      <xdr:spPr>
        <a:xfrm>
          <a:off x="1244600" y="3429000"/>
          <a:ext cx="7391400" cy="16764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bg1"/>
              </a:solidFill>
              <a:effectLst/>
              <a:latin typeface="+mn-lt"/>
              <a:ea typeface="+mn-ea"/>
              <a:cs typeface="+mn-cs"/>
            </a:rPr>
            <a:t>Where TAGs are highlighted, we need to ensure that:</a:t>
          </a:r>
        </a:p>
        <a:p>
          <a:pPr marL="171450" lvl="0" indent="-171450">
            <a:buFont typeface="Arial" panose="020B0604020202020204" pitchFamily="34" charset="0"/>
            <a:buChar char="•"/>
          </a:pPr>
          <a:r>
            <a:rPr lang="en-GB" sz="1600">
              <a:solidFill>
                <a:schemeClr val="bg1"/>
              </a:solidFill>
              <a:effectLst/>
              <a:latin typeface="+mn-lt"/>
              <a:ea typeface="+mn-ea"/>
              <a:cs typeface="+mn-cs"/>
            </a:rPr>
            <a:t>A topic list is given in advance of the assessment</a:t>
          </a:r>
        </a:p>
        <a:p>
          <a:pPr marL="171450" lvl="0" indent="-171450">
            <a:buFont typeface="Arial" panose="020B0604020202020204" pitchFamily="34" charset="0"/>
            <a:buChar char="•"/>
          </a:pPr>
          <a:r>
            <a:rPr lang="en-GB" sz="1600">
              <a:solidFill>
                <a:schemeClr val="bg1"/>
              </a:solidFill>
              <a:effectLst/>
              <a:latin typeface="+mn-lt"/>
              <a:ea typeface="+mn-ea"/>
              <a:cs typeface="+mn-cs"/>
            </a:rPr>
            <a:t>Questions are set using past exam papers</a:t>
          </a:r>
        </a:p>
        <a:p>
          <a:pPr marL="171450" lvl="0" indent="-171450">
            <a:buFont typeface="Arial" panose="020B0604020202020204" pitchFamily="34" charset="0"/>
            <a:buChar char="•"/>
          </a:pPr>
          <a:r>
            <a:rPr lang="en-GB" sz="1600">
              <a:solidFill>
                <a:schemeClr val="bg1"/>
              </a:solidFill>
              <a:effectLst/>
              <a:latin typeface="+mn-lt"/>
              <a:ea typeface="+mn-ea"/>
              <a:cs typeface="+mn-cs"/>
            </a:rPr>
            <a:t>Assessment is marked using the exam board mark scheme</a:t>
          </a:r>
        </a:p>
        <a:p>
          <a:pPr marL="171450" lvl="0" indent="-171450">
            <a:buFont typeface="Arial" panose="020B0604020202020204" pitchFamily="34" charset="0"/>
            <a:buChar char="•"/>
          </a:pPr>
          <a:r>
            <a:rPr lang="en-GB" sz="1600">
              <a:solidFill>
                <a:schemeClr val="bg1"/>
              </a:solidFill>
              <a:effectLst/>
              <a:latin typeface="+mn-lt"/>
              <a:ea typeface="+mn-ea"/>
              <a:cs typeface="+mn-cs"/>
            </a:rPr>
            <a:t>Learners assessments are kept in separate assessment folders (as per TAGs during 2020-21)</a:t>
          </a:r>
        </a:p>
        <a:p>
          <a:endParaRPr lang="en-GB"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6" Type="http://schemas.openxmlformats.org/officeDocument/2006/relationships/hyperlink" Target="../../../../:p:/s/CurriculumPlanning-Science/ER4rkTO5wOdKl7lAuB19PaEB4SaY5aRfcO8SZky4BLwrcg?e=YtXo8B" TargetMode="External"/><Relationship Id="rId21" Type="http://schemas.openxmlformats.org/officeDocument/2006/relationships/hyperlink" Target="../../../../:p:/r/sites/CurriculumPlanning-Science/_layouts/15/Doc.aspx?sourcedoc=%7b281FCEC6-2683-4B19-87A7-50DE053F2BAF%7d&amp;file=5.4-Active-Transport---LP%20yr12.pptx&amp;action=edit&amp;mobileredirect=true" TargetMode="External"/><Relationship Id="rId42" Type="http://schemas.openxmlformats.org/officeDocument/2006/relationships/hyperlink" Target="../../../../:p:/s/CurriculumPlanning-Science/EfrO5CUiv0ZCgz_0OJQs0vMBQ7d_mVFPbH8qNNahG17Qww?e=0vdk0E" TargetMode="External"/><Relationship Id="rId47" Type="http://schemas.openxmlformats.org/officeDocument/2006/relationships/hyperlink" Target="../../../../:p:/s/CurriculumPlanning-Science/Ebvp7lLQrGVOvJCOA1Knp2sByitrI-RSdFcbQo6JvEjceQ?e=5JpWdM" TargetMode="External"/><Relationship Id="rId63" Type="http://schemas.openxmlformats.org/officeDocument/2006/relationships/hyperlink" Target="../../../../:p:/s/CurriculumPlanning-Science/EdAcyLiC_G1DrVPPSaW5xt8BYVwUUENZiOFVHKTz5PEXAQ?e=Y8Xn1U" TargetMode="External"/><Relationship Id="rId68" Type="http://schemas.openxmlformats.org/officeDocument/2006/relationships/hyperlink" Target="../../../../:p:/s/CurriculumPlanning-Science/Eb1EhgwdpLBMv-Tmmha_x_kBiNeDJRzmy23jI4f24CbY1Q?e=2pLNHy" TargetMode="External"/><Relationship Id="rId84" Type="http://schemas.openxmlformats.org/officeDocument/2006/relationships/hyperlink" Target="../../../../:p:/s/CurriculumPlanning-Science/EefMeNSxn7BGqDlRDXim1_cBzd8TbqgRd3jQCCShmtvdrQ?e=88Etnd" TargetMode="External"/><Relationship Id="rId89" Type="http://schemas.openxmlformats.org/officeDocument/2006/relationships/hyperlink" Target="../../../../:p:/s/CurriculumPlanning-Science/EcusGrd1nwRKnTiFkgfn5mwBGg4cUq04Rmh2QWorP7bqNg?e=ZAUcn7" TargetMode="External"/><Relationship Id="rId112" Type="http://schemas.openxmlformats.org/officeDocument/2006/relationships/hyperlink" Target="../../../../:p:/s/CurriculumPlanning-Science/EYSzOxbjqP9PvAmnlluM9KQB30FvJ5Jv_D8KN85_LURo5A?e=5vE3my" TargetMode="External"/><Relationship Id="rId16" Type="http://schemas.openxmlformats.org/officeDocument/2006/relationships/hyperlink" Target="../../../../:p:/r/sites/CurriculumPlanning-Science/_layouts/15/Doc.aspx?sourcedoc=%7b2EFAD795-E042-4A57-B73D-1B0C67FBF7D8%7d&amp;file=3.10-Protein-Synthesis---LP.pptx&amp;action=edit&amp;mobileredirect=true" TargetMode="External"/><Relationship Id="rId107" Type="http://schemas.openxmlformats.org/officeDocument/2006/relationships/hyperlink" Target="../../../../:p:/s/CurriculumPlanning-Science/EWPahyY-cCJBlC1_G34uc4QBTQK3bNlE3RM-3I1AAWQHBA?e=pYwUYi" TargetMode="External"/><Relationship Id="rId11" Type="http://schemas.openxmlformats.org/officeDocument/2006/relationships/hyperlink" Target="../../../../:p:/r/sites/CurriculumPlanning-Science/_layouts/15/Doc.aspx?sourcedoc=%7BFE147397-139E-497A-97EF-71B9134A552B%7D&amp;file=3.6-(Lesson-1)-Proteins---LP.pptx&amp;action=edit&amp;mobileredirect=true" TargetMode="External"/><Relationship Id="rId32" Type="http://schemas.openxmlformats.org/officeDocument/2006/relationships/hyperlink" Target="../../../../:p:/s/CurriculumPlanning-Science/EbYUDiRlTDJCjUrM1EVnnRIBXvAKLhGX7q-ASxgJlhyZFQ?e=SjmAKD" TargetMode="External"/><Relationship Id="rId37" Type="http://schemas.openxmlformats.org/officeDocument/2006/relationships/hyperlink" Target="../../../../:p:/s/CurriculumPlanning-Science/EesRb_-HAuZLrY4FL1dQ14QBF_4_icBHV5fZRLMwOwYnHA?e=s0oWIx" TargetMode="External"/><Relationship Id="rId53" Type="http://schemas.openxmlformats.org/officeDocument/2006/relationships/hyperlink" Target="../../../../:p:/s/CurriculumPlanning-Science/EfX2C_rEIH1CoezqFUqL9-IB0UXy0KRXTlL4gKbKSuFsIg?e=73OMQb" TargetMode="External"/><Relationship Id="rId58" Type="http://schemas.openxmlformats.org/officeDocument/2006/relationships/hyperlink" Target="../../../../:p:/s/CurriculumPlanning-Science/EbeCoBtbD29Fop9jHPZEUHwBd8WX88-_KBpSgPL4y5D1Wg?e=6GNzf7" TargetMode="External"/><Relationship Id="rId74" Type="http://schemas.openxmlformats.org/officeDocument/2006/relationships/hyperlink" Target="../../../../:p:/s/CurriculumPlanning-Science/ETYMWUfSKrNIju7RjaPYuh0BLkO9trpCvRhCqMubuzE5Jw?e=74bOMa" TargetMode="External"/><Relationship Id="rId79" Type="http://schemas.openxmlformats.org/officeDocument/2006/relationships/hyperlink" Target="../../../../:p:/s/CurriculumPlanning-Science/EYLj-EJ7uhxBn4r1kXDpmUgBU7rU1_gBE50IVhwh3oP5_A?e=7ZeNnS" TargetMode="External"/><Relationship Id="rId102" Type="http://schemas.openxmlformats.org/officeDocument/2006/relationships/hyperlink" Target="../../../../:p:/s/CurriculumPlanning-Science/EZ8hAHlok3xLjI2xht2ljpcBTf28f-WiAdlXxYkEHF4S_A?e=0EaUGO" TargetMode="External"/><Relationship Id="rId5" Type="http://schemas.openxmlformats.org/officeDocument/2006/relationships/hyperlink" Target="../../../../:p:/s/CurriculumPlanning-Science/EYgudVu2GKRLqXCytHI2tCcB-0vkH6YFKdUPg9fGlIpO1g?e=VNsnnt" TargetMode="External"/><Relationship Id="rId90" Type="http://schemas.openxmlformats.org/officeDocument/2006/relationships/hyperlink" Target="../../../../:p:/s/CurriculumPlanning-Science/ER8fQzgBTVVApviVznTobEcBIjOyiu-SxZmLcva04MXqqw?e=otxlns" TargetMode="External"/><Relationship Id="rId95" Type="http://schemas.openxmlformats.org/officeDocument/2006/relationships/hyperlink" Target="../../../../:p:/s/CurriculumPlanning-Science/EW4o1b9ggUtElWJ2plHl9aYBFzkBxuTsD0xNpEH9lPZjYw?e=Trj2G6" TargetMode="External"/><Relationship Id="rId22" Type="http://schemas.openxmlformats.org/officeDocument/2006/relationships/hyperlink" Target="../../../../:p:/s/CurriculumPlanning-Science/EbSCHCgBe9hDgxsI-1yuJoQBrCUbE29rFLVHZ15ZjAV3XQ?e=7nfJH3" TargetMode="External"/><Relationship Id="rId27" Type="http://schemas.openxmlformats.org/officeDocument/2006/relationships/hyperlink" Target="../../../../:p:/s/CurriculumPlanning-Science/EVv6D8Mlg-BJm-sVn1cwOw8Bf7CAdwrLJffFthh7QfEwGA?e=Sxfw8U" TargetMode="External"/><Relationship Id="rId43" Type="http://schemas.openxmlformats.org/officeDocument/2006/relationships/hyperlink" Target="../../../../:p:/s/CurriculumPlanning-Science/ETZJwXDPoKVPoE8YpIzktDIBqN-Jjs8O_H3xknqZGwKPkA?e=NHgI1X" TargetMode="External"/><Relationship Id="rId48" Type="http://schemas.openxmlformats.org/officeDocument/2006/relationships/hyperlink" Target="https://ldeutc.padlet.org/info/a-level-biology-nondgtljw8tvvto9" TargetMode="External"/><Relationship Id="rId64" Type="http://schemas.openxmlformats.org/officeDocument/2006/relationships/hyperlink" Target="../../../../:p:/s/CurriculumPlanning-Science/EdFaKy2F-WNGudwMrfx81q8ByMmrlQwtCA76YE7VBcUYJQ?e=dHGWFo" TargetMode="External"/><Relationship Id="rId69" Type="http://schemas.openxmlformats.org/officeDocument/2006/relationships/hyperlink" Target="../../../../:p:/s/CurriculumPlanning-Science/EXxw8vvB_9FLstKlCGwMYqgB7aHQ_aLP2FYY7eG3U7wroQ?e=pSbnZ9" TargetMode="External"/><Relationship Id="rId113" Type="http://schemas.openxmlformats.org/officeDocument/2006/relationships/hyperlink" Target="https://ldeutc.padlet.org/info/a-level-biology-nondgtljw8tvvto9" TargetMode="External"/><Relationship Id="rId80" Type="http://schemas.openxmlformats.org/officeDocument/2006/relationships/hyperlink" Target="../../../../:p:/s/CurriculumPlanning-Science/ETg7LE2jG1pGgLBB1QsImcoBxWsbe_2y8Jj62uq7zqAbVA?e=0PiufG" TargetMode="External"/><Relationship Id="rId85" Type="http://schemas.openxmlformats.org/officeDocument/2006/relationships/hyperlink" Target="../../../../:p:/s/CurriculumPlanning-Science/EctFKn29gwFFvbxr3bTC_9QB_LeGadXhcrtbLCe4MQLTOg?e=KA8x4S" TargetMode="External"/><Relationship Id="rId12" Type="http://schemas.openxmlformats.org/officeDocument/2006/relationships/hyperlink" Target="../../../../:p:/r/sites/CurriculumPlanning-Science/_layouts/15/Doc.aspx?sourcedoc=%7b41F2501F-A37F-48D9-BEAC-AD35ADF4207A%7d&amp;file=3.6-(Lesson-2)-Testing-for-Protein---LP.ppt&amp;action=edit&amp;mobileredirect=true" TargetMode="External"/><Relationship Id="rId17" Type="http://schemas.openxmlformats.org/officeDocument/2006/relationships/hyperlink" Target="../../../../:p:/r/sites/CurriculumPlanning-Science/_layouts/15/Doc.aspx?sourcedoc=%7b2A95EFA7-E98E-475A-B55C-73958EBF736B%7d&amp;file=3.11-ATP---LP.pptx&amp;action=edit&amp;mobileredirect=true" TargetMode="External"/><Relationship Id="rId33" Type="http://schemas.openxmlformats.org/officeDocument/2006/relationships/hyperlink" Target="https://ldeutc.padlet.org/info/a-level-biology-nondgtljw8tvvto9" TargetMode="External"/><Relationship Id="rId38" Type="http://schemas.openxmlformats.org/officeDocument/2006/relationships/hyperlink" Target="../../../../:p:/s/CurriculumPlanning-Science/EZdeT3myTw9PkYQdpNsQxGMBrIBOuJfj_FXU-zFEilQQMA?e=vicKut" TargetMode="External"/><Relationship Id="rId59" Type="http://schemas.openxmlformats.org/officeDocument/2006/relationships/hyperlink" Target="../../../../:p:/s/CurriculumPlanning-Science/Eandqj37npdJnfcapuDQ6PEBC6Bl-_spRH0CPFiE3OlpTw?e=hkneIc" TargetMode="External"/><Relationship Id="rId103" Type="http://schemas.openxmlformats.org/officeDocument/2006/relationships/hyperlink" Target="../../../../:p:/s/CurriculumPlanning-Science/EQUiIE6CYvlKtvH_uVfQHaEBEaTZRQsoTXXwW30hqOh7jw?e=FnomhQ" TargetMode="External"/><Relationship Id="rId108" Type="http://schemas.openxmlformats.org/officeDocument/2006/relationships/hyperlink" Target="../../../../:p:/s/CurriculumPlanning-Science/ESfcqugSHoVMg_Q_C3KCxWkBxErIfdu4eSxCJ2ynZKhG5g?e=Cmj4Ji" TargetMode="External"/><Relationship Id="rId54" Type="http://schemas.openxmlformats.org/officeDocument/2006/relationships/hyperlink" Target="../../../../:p:/s/CurriculumPlanning-Science/EfX2C_rEIH1CoezqFUqL9-IB0UXy0KRXTlL4gKbKSuFsIg?e=73OMQb" TargetMode="External"/><Relationship Id="rId70" Type="http://schemas.openxmlformats.org/officeDocument/2006/relationships/hyperlink" Target="../../../../:p:/s/CurriculumPlanning-Science/EV-KhrBNfUZGkpMxyO9BzhcBOITNaZX4gStczuRaGc1YbQ?e=Ypo9cL" TargetMode="External"/><Relationship Id="rId75" Type="http://schemas.openxmlformats.org/officeDocument/2006/relationships/hyperlink" Target="../../../../:p:/s/CurriculumPlanning-Science/EW-RUC6LIYBEiEWrDpgGuwgBg7UQWtnA_7-SyImI_7mQFA?e=9UdHbe" TargetMode="External"/><Relationship Id="rId91" Type="http://schemas.openxmlformats.org/officeDocument/2006/relationships/hyperlink" Target="../../../../:p:/s/CurriculumPlanning-Science/Ecjrk-d-R9ZJquPjBFIT6CIBEcVgWeZ7lJVmSbToP95BgA?e=2AktNs" TargetMode="External"/><Relationship Id="rId96" Type="http://schemas.openxmlformats.org/officeDocument/2006/relationships/hyperlink" Target="../../../../:p:/s/CurriculumPlanning-Science/EUwcqKzhOu9KmY2QvWI4-XwBUKpGFKSyHsP5XpY9rtuZTA?e=Oau56i" TargetMode="External"/><Relationship Id="rId1" Type="http://schemas.openxmlformats.org/officeDocument/2006/relationships/hyperlink" Target="../../../../:p:/s/CurriculumPlanning-Science/EXTBmBywvCRBsD3uwIXeroQBAc3cWk89H7Qv644ZtMBjCA?e=pK7mXm" TargetMode="External"/><Relationship Id="rId6" Type="http://schemas.openxmlformats.org/officeDocument/2006/relationships/hyperlink" Target="../../../../:p:/r/sites/CurriculumPlanning-Science/_layouts/15/Doc.aspx?sourcedoc=%7B7FDE1514-30C4-4F89-B24F-9821506C8872%7D&amp;file=3.1-Biological-Elements---LP.pptx&amp;action=edit&amp;mobileredirect=true" TargetMode="External"/><Relationship Id="rId15" Type="http://schemas.openxmlformats.org/officeDocument/2006/relationships/hyperlink" Target="../../../../:p:/s/CurriculumPlanning-Science/EfQteRKU2zJIvpYvt8ZB2vEB0Da4K1gqiZM3mjKpPntW7Q?e=PYTFjk" TargetMode="External"/><Relationship Id="rId23" Type="http://schemas.openxmlformats.org/officeDocument/2006/relationships/hyperlink" Target="../../../../:p:/s/CurriculumPlanning-Science/EeSckiDXCG5BsDvqvcNS4tkBEidSQ-pRcpUTQmP1CSeCNw?e=ikrGMa" TargetMode="External"/><Relationship Id="rId28" Type="http://schemas.openxmlformats.org/officeDocument/2006/relationships/hyperlink" Target="../../../../:p:/s/CurriculumPlanning-Science/EVv6D8Mlg-BJm-sVn1cwOw8Bf7CAdwrLJffFthh7QfEwGA?e=Sxfw8U" TargetMode="External"/><Relationship Id="rId36" Type="http://schemas.openxmlformats.org/officeDocument/2006/relationships/hyperlink" Target="../../../../:p:/s/CurriculumPlanning-Science/EQ2cEFETTDNKquLthT_8lxIBad_NHp495cuRYQGOd7LCyA?e=rL2KqA" TargetMode="External"/><Relationship Id="rId49" Type="http://schemas.openxmlformats.org/officeDocument/2006/relationships/hyperlink" Target="../../../../:p:/s/CurriculumPlanning-Science/EfYJ59D0uw5DiEhJBk6eKskB3EvwU1mAyIgTn5RKtLKIbg?e=rmdPHG" TargetMode="External"/><Relationship Id="rId57" Type="http://schemas.openxmlformats.org/officeDocument/2006/relationships/hyperlink" Target="../../../../:p:/s/CurriculumPlanning-Science/ESHVhaU7JjlBj4CJ_-aXJlcBf9YTC5w3SJMjZaedJ_jTrA?e=xZvfy8" TargetMode="External"/><Relationship Id="rId106" Type="http://schemas.openxmlformats.org/officeDocument/2006/relationships/hyperlink" Target="../../../../:p:/s/CurriculumPlanning-Science/EZ38gynetXlKhm8QBOoBxIsBUTZvcRKvZOR3BslvK_n0Uw?e=1I3H5k" TargetMode="External"/><Relationship Id="rId10" Type="http://schemas.openxmlformats.org/officeDocument/2006/relationships/hyperlink" Target="../../../../:p:/r/sites/CurriculumPlanning-Science/_layouts/15/Doc.aspx?sourcedoc=%7B87CCDC77-29E9-464B-AEC5-04D179715EA1%7D&amp;file=3.5-Lipids---LP.pptx&amp;action=edit&amp;mobileredirect=true" TargetMode="External"/><Relationship Id="rId31" Type="http://schemas.openxmlformats.org/officeDocument/2006/relationships/hyperlink" Target="../../../../:p:/s/CurriculumPlanning-Science/EZ7G17i77ZxGipeFN89RWk0B7N2sJ27Ph-vrC0LOkAqa0Q?e=U3F9R5" TargetMode="External"/><Relationship Id="rId44" Type="http://schemas.openxmlformats.org/officeDocument/2006/relationships/hyperlink" Target="../../../../:p:/s/CurriculumPlanning-Science/EeTXB09LHkFMhnxOWXPioOgBHigVnb_zH9_7dcpghn3Ing?e=AVbbJX" TargetMode="External"/><Relationship Id="rId52" Type="http://schemas.openxmlformats.org/officeDocument/2006/relationships/hyperlink" Target="../../../../:p:/s/CurriculumPlanning-Science/EYx0LXPs1-tOvxy9zIAchecBZ-jLYUknDiovnqN4l_M1Mg?e=bWrLF0" TargetMode="External"/><Relationship Id="rId60" Type="http://schemas.openxmlformats.org/officeDocument/2006/relationships/hyperlink" Target="../../../../:p:/s/CurriculumPlanning-Science/EdsaJ1E1czVLpgoRPS4suvUBAEb9_x6mwtwo7V1Vp46uvQ?e=QTzgSr" TargetMode="External"/><Relationship Id="rId65" Type="http://schemas.openxmlformats.org/officeDocument/2006/relationships/hyperlink" Target="../../../../:p:/s/CurriculumPlanning-Science/ETpo0gggathAq2Ai1HI-BwQB-upGf59Ezh9xNZ3S_HKO0w?e=F6wjkA" TargetMode="External"/><Relationship Id="rId73" Type="http://schemas.openxmlformats.org/officeDocument/2006/relationships/hyperlink" Target="../../../../:p:/s/CurriculumPlanning-Science/EeXqY_SbYwBOlVlz6KrIOjYBpZCbNyIpz9180uDR92eZOg?e=D8gC9U" TargetMode="External"/><Relationship Id="rId78" Type="http://schemas.openxmlformats.org/officeDocument/2006/relationships/hyperlink" Target="../../../../:p:/s/CurriculumPlanning-Science/ERKbq34LaIdFtFCLg1n5bwcBSlS0XECZY9OeQhjyjTUGYw?e=G9qRUA" TargetMode="External"/><Relationship Id="rId81" Type="http://schemas.openxmlformats.org/officeDocument/2006/relationships/hyperlink" Target="../../../../:p:/s/CurriculumPlanning-Science/EQw7E1ftlXhMt3rmTLPnoMABNGfMEve-eR4_48stzBozLg?e=fuEviT" TargetMode="External"/><Relationship Id="rId86" Type="http://schemas.openxmlformats.org/officeDocument/2006/relationships/hyperlink" Target="../../../../:p:/s/CurriculumPlanning-Science/EbrgyL9c52RFkQavltxpCHkBGhbSTDwW8mvvi0V-GfAOOg?e=kQCQhO" TargetMode="External"/><Relationship Id="rId94" Type="http://schemas.openxmlformats.org/officeDocument/2006/relationships/hyperlink" Target="../../../../:p:/s/CurriculumPlanning-Science/Eeargt7ScJNIt8V5wvnNtPoBA1zlBoLXoQAbjm21lalV7Q?e=bEDK4H" TargetMode="External"/><Relationship Id="rId99" Type="http://schemas.openxmlformats.org/officeDocument/2006/relationships/hyperlink" Target="../../../../:p:/s/CurriculumPlanning-Science/ER6NC5YeTw5HlIt7rqdvDC8ByznOzgqsu_PChcaItYE2og?e=Q8M40a" TargetMode="External"/><Relationship Id="rId101" Type="http://schemas.openxmlformats.org/officeDocument/2006/relationships/hyperlink" Target="../../../../:p:/s/CurriculumPlanning-Science/EbmNHeMKpVFGoNJPlp9Zh2oBMFWErOVkO9xYUJ2K_J7cIA?e=ifQaZW" TargetMode="External"/><Relationship Id="rId4" Type="http://schemas.openxmlformats.org/officeDocument/2006/relationships/hyperlink" Target="../../../../:p:/s/CurriculumPlanning-Science/EZDbP2Z6behBtiOf3nOi3lwBp3W8fQO85SkCxBgDXt86tQ?e=BzPzX2" TargetMode="External"/><Relationship Id="rId9" Type="http://schemas.openxmlformats.org/officeDocument/2006/relationships/hyperlink" Target="../../../../:p:/r/sites/CurriculumPlanning-Science/_layouts/15/Doc.aspx?sourcedoc=%7bF67F739F-545E-431D-A541-9C34115F1E9B%7d&amp;file=3.4-Testing-for-Carbohydrates---LP.pptx&amp;action=edit&amp;mobileredirect=true" TargetMode="External"/><Relationship Id="rId13" Type="http://schemas.openxmlformats.org/officeDocument/2006/relationships/hyperlink" Target="../../../CurriculumPlanning-Science" TargetMode="External"/><Relationship Id="rId18" Type="http://schemas.openxmlformats.org/officeDocument/2006/relationships/hyperlink" Target="../../../../:p:/r/sites/CurriculumPlanning-Science/_layouts/15/Doc.aspx?sourcedoc=%7b6A7D0D50-1330-43B9-8FA0-7BCA0EFFAAB7%7d&amp;file=5.1-The-Structure-of-Plasma-Membranes---LP.pptx&amp;action=edit&amp;mobileredirect=true" TargetMode="External"/><Relationship Id="rId39" Type="http://schemas.openxmlformats.org/officeDocument/2006/relationships/hyperlink" Target="../../../../:p:/s/CurriculumPlanning-Science/EbwtECLA-UNEhXYMZReQiTUBZSOORjuht8zRFLv3Qu3DjQ?e=UHEOyj" TargetMode="External"/><Relationship Id="rId109" Type="http://schemas.openxmlformats.org/officeDocument/2006/relationships/hyperlink" Target="../../../../:p:/s/CurriculumPlanning-Science/EYqhZj8snzJDgQIzPh0G0HgBe5KZ2Gh9b1_ikbCpZfMXhw?e=1AsS6D" TargetMode="External"/><Relationship Id="rId34" Type="http://schemas.openxmlformats.org/officeDocument/2006/relationships/hyperlink" Target="../../../../:p:/s/CurriculumPlanning-Science/EetIIG9LHtdEhKwVYx7V6gMB2j494uDcaJGJRQ7RgLKT3g?e=gVqmiv" TargetMode="External"/><Relationship Id="rId50" Type="http://schemas.openxmlformats.org/officeDocument/2006/relationships/hyperlink" Target="../../../../:p:/s/CurriculumPlanning-Science/Ed5g5jV7GMNIkgsEBl5GSAYBaQAem8FuDBWBViAjUrc7BQ?e=7rEGYX" TargetMode="External"/><Relationship Id="rId55" Type="http://schemas.openxmlformats.org/officeDocument/2006/relationships/hyperlink" Target="../../../../:p:/s/CurriculumPlanning-Science/EcWP0GC9j2xEiNHwp0nGIWIBGMLkRDJBzpCgm1vGulKRcg?e=nhY9EX" TargetMode="External"/><Relationship Id="rId76" Type="http://schemas.openxmlformats.org/officeDocument/2006/relationships/hyperlink" Target="../../../../:p:/s/CurriculumPlanning-Science/EbyohsDpD19LorLfW6GfiFABS_UHsHoIq0pnSQdL9-IDWw?e=Rp9Kdv" TargetMode="External"/><Relationship Id="rId97" Type="http://schemas.openxmlformats.org/officeDocument/2006/relationships/hyperlink" Target="../../../../:p:/s/CurriculumPlanning-Science/EQwgEqvAPgVEpVdiGgFYj6YBJQMPnhXmvYQZRH8dKlQKDQ?e=LiSD4O" TargetMode="External"/><Relationship Id="rId104" Type="http://schemas.openxmlformats.org/officeDocument/2006/relationships/hyperlink" Target="../../../../:p:/s/CurriculumPlanning-Science/EZsYsjaQ0ZxJkFngTkArpbUB5K7IX-nqw8xKIsNJxIwGCw?e=hkh60a" TargetMode="External"/><Relationship Id="rId7" Type="http://schemas.openxmlformats.org/officeDocument/2006/relationships/hyperlink" Target="../../../../:p:/r/sites/CurriculumPlanning-Science/_layouts/15/Doc.aspx?sourcedoc=%7BE425E4A6-B0FD-4FCE-997F-B110813B8B53%7D&amp;file=3.2-Water---LP.pptx&amp;action=edit&amp;mobileredirect=true" TargetMode="External"/><Relationship Id="rId71" Type="http://schemas.openxmlformats.org/officeDocument/2006/relationships/hyperlink" Target="../../../../:p:/s/CurriculumPlanning-Science/EVgpUDvCIc9Dms0yMEenw3QBezzMlDHAKRhfxZN5l3kHAw?e=0eafyW" TargetMode="External"/><Relationship Id="rId92" Type="http://schemas.openxmlformats.org/officeDocument/2006/relationships/hyperlink" Target="../../../../:p:/s/CurriculumPlanning-Science/Ee1xHf1onPhIiOuUFTWplC4BCT0lvyRwF5iv8O3J1r3d2w?e=UqamCJ" TargetMode="External"/><Relationship Id="rId2" Type="http://schemas.openxmlformats.org/officeDocument/2006/relationships/hyperlink" Target="../../../../:p:/s/CurriculumPlanning-Science/Ef7sNY-B9RxEuIeCNPiEpQ8BHCEHZOyVWcX4NSoITntmpw?e=FKfZkI" TargetMode="External"/><Relationship Id="rId29" Type="http://schemas.openxmlformats.org/officeDocument/2006/relationships/hyperlink" Target="../../../../:p:/s/CurriculumPlanning-Science/EeaINrTQDKlPuT8y5LyKW1IB5SU5tDbIrRB9x2k1pLWQGA?e=uGS9xE" TargetMode="External"/><Relationship Id="rId24" Type="http://schemas.openxmlformats.org/officeDocument/2006/relationships/hyperlink" Target="../../../../:p:/s/CurriculumPlanning-Science/EbVybZuAv_FKppTznCfwts4BH2fwDYqzGquTj-32z8wB4Q?e=0Tfoyv" TargetMode="External"/><Relationship Id="rId40" Type="http://schemas.openxmlformats.org/officeDocument/2006/relationships/hyperlink" Target="../../../../:p:/s/CurriculumPlanning-Science/EaQ8EN42EuJCinAfnoD-HVwB-SZKcp8dwXDa84iMuaF9Ig?e=UKlIcS" TargetMode="External"/><Relationship Id="rId45" Type="http://schemas.openxmlformats.org/officeDocument/2006/relationships/hyperlink" Target="../../../../:p:/s/CurriculumPlanning-Science/EVqAFTL5pqNBql-xd3ieqR8Bd-Ohj62mKGEup0tZ2CKqHg?e=rtc1d4" TargetMode="External"/><Relationship Id="rId66" Type="http://schemas.openxmlformats.org/officeDocument/2006/relationships/hyperlink" Target="../../../../:p:/s/CurriculumPlanning-Science/Ec3HBg9b6VBBtX-TXYnCJqwBkoU7X-kFbJLwHOXueOViVQ?e=50uo3w" TargetMode="External"/><Relationship Id="rId87" Type="http://schemas.openxmlformats.org/officeDocument/2006/relationships/hyperlink" Target="../../../../:p:/s/CurriculumPlanning-Science/EU8eytITla1OiwhUU1VIixQB53glXOfYqD8fKDUgXP0GXw?e=gstd5M" TargetMode="External"/><Relationship Id="rId110" Type="http://schemas.openxmlformats.org/officeDocument/2006/relationships/hyperlink" Target="../../../../:f:/s/CurriculumPlanning-Science/Eq4bryOMTGNGliW99drkmKoBE8URmf0-g3-Npgl1Xsmjgg?e=e2ikjR" TargetMode="External"/><Relationship Id="rId61" Type="http://schemas.openxmlformats.org/officeDocument/2006/relationships/hyperlink" Target="../../../../:p:/s/CurriculumPlanning-Science/EZLkEaoczC5LmvL6oZt6M58B9JGQZ1LHDojM27iQpY2-Iw?e=uHwoXi" TargetMode="External"/><Relationship Id="rId82" Type="http://schemas.openxmlformats.org/officeDocument/2006/relationships/hyperlink" Target="../../../../:p:/s/CurriculumPlanning-Science/EUL2TGVplYdAiNPcSO1idWgBYxawriLpxXtS1c8lHPrDnA?e=N7F1F5" TargetMode="External"/><Relationship Id="rId19" Type="http://schemas.openxmlformats.org/officeDocument/2006/relationships/hyperlink" Target="../../../../:p:/s/CurriculumPlanning-Science/EdlzyBeo0ItEkzM9aqGM708B-Lc9KqowKIjG1T7r2jToUg?e=2lwjGp" TargetMode="External"/><Relationship Id="rId14" Type="http://schemas.openxmlformats.org/officeDocument/2006/relationships/hyperlink" Target="../../../../:p:/r/sites/CurriculumPlanning-Science/_layouts/15/Doc.aspx?sourcedoc=%7bAC2D2568-5471-443E-BA03-67109C5A41E8%7d&amp;file=3.8-Nucleic-Acids---LP.pptx&amp;action=edit&amp;mobileredirect=true" TargetMode="External"/><Relationship Id="rId30" Type="http://schemas.openxmlformats.org/officeDocument/2006/relationships/hyperlink" Target="../../../../:p:/s/CurriculumPlanning-Science/EZuf4iTE2XtJrHYacaNnZ3EBnxmfNSwcnvP94bsY4_v8rw?e=baIqae" TargetMode="External"/><Relationship Id="rId35" Type="http://schemas.openxmlformats.org/officeDocument/2006/relationships/hyperlink" Target="../../../../:p:/s/CurriculumPlanning-Science/EV4CMHvBJI5AkMFjIfg8t0IBmEP4G13uwnyGY3aBPxkjyw?e=uGlo7F" TargetMode="External"/><Relationship Id="rId56" Type="http://schemas.openxmlformats.org/officeDocument/2006/relationships/hyperlink" Target="../../../../:p:/s/CurriculumPlanning-Science/EYIXLOx5EiBHtL1G5699IgABIepAfMRq424Q5AgZY-Koxw?e=SHjLbl" TargetMode="External"/><Relationship Id="rId77" Type="http://schemas.openxmlformats.org/officeDocument/2006/relationships/hyperlink" Target="../../../../:f:/s/CurriculumPlanning-Science/ErZ1qgDWjhRHmhmbtFJZ13QBdG5TYunt0D1I2q4u9HxHQQ?e=nfb89u" TargetMode="External"/><Relationship Id="rId100" Type="http://schemas.openxmlformats.org/officeDocument/2006/relationships/hyperlink" Target="../../../../:p:/s/CurriculumPlanning-Science/Eb7GnEHkeh5Ju0s00prf0KABcHB3hBi-M75OZUeN0yOIhQ?e=VBgBwT" TargetMode="External"/><Relationship Id="rId105" Type="http://schemas.openxmlformats.org/officeDocument/2006/relationships/hyperlink" Target="../../../../:p:/s/CurriculumPlanning-Science/EVMy55x-M1lLnb1uLkbgjMUBiYeaky9V4lLr8PmEjJsMqQ?e=pZTFEt" TargetMode="External"/><Relationship Id="rId8" Type="http://schemas.openxmlformats.org/officeDocument/2006/relationships/hyperlink" Target="../../../../:p:/r/sites/CurriculumPlanning-Science/_layouts/15/Doc.aspx?sourcedoc=%7bDBF0359F-6BEE-4D15-B2EF-4DAF86EA4CC1%7d&amp;file=3.3-Carbohydrates---LP.pptx&amp;action=edit&amp;mobileredirect=true" TargetMode="External"/><Relationship Id="rId51" Type="http://schemas.openxmlformats.org/officeDocument/2006/relationships/hyperlink" Target="../../../../:p:/s/CurriculumPlanning-Science/EemRV6wgg6NGqRYWHdrjdJ8BENGlXg6mILuwMpC-8EH2ew?e=MArxtn" TargetMode="External"/><Relationship Id="rId72" Type="http://schemas.openxmlformats.org/officeDocument/2006/relationships/hyperlink" Target="../../../../:p:/s/CurriculumPlanning-Science/EXgT28qULtRIshuUcgUD-nkBCEiDWPbxkkT10IHUtxNxxA?e=wKDQbz" TargetMode="External"/><Relationship Id="rId93" Type="http://schemas.openxmlformats.org/officeDocument/2006/relationships/hyperlink" Target="../../../../:p:/s/CurriculumPlanning-Science/Ef6G3IDcODtFr45-QH0k0-IBQXyiKrFCphqxJ_XJm3X4Zg?e=9Foys3" TargetMode="External"/><Relationship Id="rId98" Type="http://schemas.openxmlformats.org/officeDocument/2006/relationships/hyperlink" Target="../../../../:p:/s/CurriculumPlanning-Science/EQTr4ZZ4XZtGpPQXXbFTfd8B8rsRAkXODVdX4KNlapEclQ?e=SroiSV" TargetMode="External"/><Relationship Id="rId3" Type="http://schemas.openxmlformats.org/officeDocument/2006/relationships/hyperlink" Target="../../../../:p:/s/CurriculumPlanning-Science/EbQR4VDOwfBLr6K1zCnFEU8BbWj_RquA3y-PFJs_EU4jFg?e=qYrFSm" TargetMode="External"/><Relationship Id="rId25" Type="http://schemas.openxmlformats.org/officeDocument/2006/relationships/hyperlink" Target="../../../../:p:/s/CurriculumPlanning-Science/EULCJ3ob2JFPhVJ5OjQEII4BcZV-qMggsWz-37sTPPj00g?e=N88JZu" TargetMode="External"/><Relationship Id="rId46" Type="http://schemas.openxmlformats.org/officeDocument/2006/relationships/hyperlink" Target="../../../../:p:/s/CurriculumPlanning-Science/ESp9KFdG8UFHsezDO9a4wfYB-1t5DxPTMXzdV1hSRP2g3g?e=li6lYp" TargetMode="External"/><Relationship Id="rId67" Type="http://schemas.openxmlformats.org/officeDocument/2006/relationships/hyperlink" Target="../../../../:p:/s/CurriculumPlanning-Science/ER3aK_iQkHdClG1wIwHIyocBf8sQYxx4XV5OTmkgGWxhOg?e=wWEtHt" TargetMode="External"/><Relationship Id="rId20" Type="http://schemas.openxmlformats.org/officeDocument/2006/relationships/hyperlink" Target="../../../../:p:/s/CurriculumPlanning-Science/EZHaO3dTXPFImDja9k5X74UBruEHCXqqsLeesFx9r8hdjg?e=oT7Phx" TargetMode="External"/><Relationship Id="rId41" Type="http://schemas.openxmlformats.org/officeDocument/2006/relationships/hyperlink" Target="../../../../:p:/s/CurriculumPlanning-Science/ET8dk3ydPyFIpIaB6K8F0FkBJ1iCFsRZFVKWm3KxaNnzuA?e=DcEkTD" TargetMode="External"/><Relationship Id="rId62" Type="http://schemas.openxmlformats.org/officeDocument/2006/relationships/hyperlink" Target="https://ldeutc.padlet.org/info/a-level-biology-nondgtljw8tvvto9" TargetMode="External"/><Relationship Id="rId83" Type="http://schemas.openxmlformats.org/officeDocument/2006/relationships/hyperlink" Target="../../../../:p:/s/CurriculumPlanning-Science/EdFaKy2F-WNGudwMrfx81q8ByMmrlQwtCA76YE7VBcUYJQ?e=dHGWFo" TargetMode="External"/><Relationship Id="rId88" Type="http://schemas.openxmlformats.org/officeDocument/2006/relationships/hyperlink" Target="../../../../:p:/s/CurriculumPlanning-Science/EZPRWemh5UZCimljcVNVHdcBSlj5YPISCWd9MsA08jVI8A?e=IacZjW" TargetMode="External"/><Relationship Id="rId111" Type="http://schemas.openxmlformats.org/officeDocument/2006/relationships/hyperlink" Target="../../../../:f:/s/CurriculumPlanning-Science/Egb6mMk5TkJJsVAO2MjR3mEB5NoWLBHNELCtyjgliUj9qg?e=0usu4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deutc.padlet.org/info/a-level-biology-nondgtljw8tvvt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74B4-5232-43E0-A8B3-8C4D8EEDE6FB}">
  <sheetPr>
    <tabColor rgb="FFFD7AC1"/>
  </sheetPr>
  <dimension ref="A1:BD49"/>
  <sheetViews>
    <sheetView topLeftCell="A26" zoomScale="85" zoomScaleNormal="40" workbookViewId="0">
      <selection activeCell="AE26" sqref="AE26"/>
    </sheetView>
  </sheetViews>
  <sheetFormatPr defaultColWidth="10.875" defaultRowHeight="13.15" outlineLevelCol="1"/>
  <cols>
    <col min="1" max="1" width="1.5" style="236" customWidth="1"/>
    <col min="2" max="2" width="4.5" style="48" customWidth="1"/>
    <col min="3" max="3" width="6.875" style="48" customWidth="1"/>
    <col min="4" max="5" width="18.875" style="48" customWidth="1"/>
    <col min="6" max="6" width="15" style="48" bestFit="1" customWidth="1"/>
    <col min="7" max="7" width="14.125" style="48" customWidth="1"/>
    <col min="8" max="8" width="17.125" style="50" bestFit="1" customWidth="1"/>
    <col min="9" max="9" width="1.5" style="236" customWidth="1"/>
    <col min="10" max="10" width="4.5" style="48" customWidth="1" outlineLevel="1"/>
    <col min="11" max="11" width="6.875" style="48" customWidth="1" outlineLevel="1"/>
    <col min="12" max="13" width="18.875" style="48" customWidth="1" outlineLevel="1"/>
    <col min="14" max="15" width="16" style="48" customWidth="1" outlineLevel="1"/>
    <col min="16" max="16" width="18.125" style="48" customWidth="1" outlineLevel="1"/>
    <col min="17" max="17" width="1.625" style="236" customWidth="1"/>
    <col min="18" max="18" width="4.5" style="48" customWidth="1" outlineLevel="1"/>
    <col min="19" max="19" width="6.875" style="48" customWidth="1" outlineLevel="1"/>
    <col min="20" max="20" width="15.625" style="48" hidden="1" customWidth="1" outlineLevel="1"/>
    <col min="21" max="21" width="17" style="48" customWidth="1" outlineLevel="1"/>
    <col min="22" max="22" width="18.875" style="48" customWidth="1" outlineLevel="1"/>
    <col min="23" max="23" width="15.5" style="48" customWidth="1" outlineLevel="1"/>
    <col min="24" max="24" width="12.625" style="48" customWidth="1" outlineLevel="1"/>
    <col min="25" max="25" width="15.125" style="48" customWidth="1" outlineLevel="1"/>
    <col min="26" max="26" width="2.125" style="236" customWidth="1"/>
    <col min="27" max="27" width="4.5" style="48" customWidth="1" outlineLevel="1"/>
    <col min="28" max="28" width="6.875" style="48" customWidth="1" outlineLevel="1"/>
    <col min="29" max="29" width="28.625" style="48" hidden="1" customWidth="1" outlineLevel="1"/>
    <col min="30" max="30" width="15.125" style="48" customWidth="1" outlineLevel="1"/>
    <col min="31" max="31" width="14.625" style="48" customWidth="1" outlineLevel="1"/>
    <col min="32" max="32" width="9.875" style="48" customWidth="1" outlineLevel="1"/>
    <col min="33" max="33" width="8.875" style="48" customWidth="1" outlineLevel="1"/>
    <col min="34" max="34" width="18.125" style="48" customWidth="1" outlineLevel="1"/>
    <col min="35" max="35" width="2.875" style="236" customWidth="1"/>
    <col min="36" max="36" width="4.5" style="48" customWidth="1" outlineLevel="1"/>
    <col min="37" max="37" width="6.875" style="48" customWidth="1" outlineLevel="1"/>
    <col min="38" max="38" width="14.875" style="48" hidden="1" customWidth="1" outlineLevel="1"/>
    <col min="39" max="39" width="17.5" style="48" customWidth="1" outlineLevel="1"/>
    <col min="40" max="40" width="18.875" style="48" customWidth="1" outlineLevel="1"/>
    <col min="41" max="41" width="11.375" style="48" customWidth="1" outlineLevel="1"/>
    <col min="42" max="42" width="11.875" style="48" customWidth="1" outlineLevel="1"/>
    <col min="43" max="43" width="15.625" style="48" customWidth="1" outlineLevel="1"/>
    <col min="44" max="44" width="1.625" style="236" customWidth="1"/>
    <col min="45" max="45" width="4.5" style="48" customWidth="1" outlineLevel="1"/>
    <col min="46" max="46" width="6.875" style="48" customWidth="1" outlineLevel="1"/>
    <col min="47" max="47" width="13.125" style="48" hidden="1" customWidth="1" outlineLevel="1"/>
    <col min="48" max="48" width="15.875" style="48" customWidth="1" outlineLevel="1"/>
    <col min="49" max="49" width="16.375" style="48" customWidth="1" outlineLevel="1"/>
    <col min="50" max="50" width="9.875" style="48" customWidth="1" outlineLevel="1"/>
    <col min="51" max="51" width="12" style="48" customWidth="1" outlineLevel="1"/>
    <col min="52" max="52" width="18.875" style="48" customWidth="1" outlineLevel="1"/>
    <col min="53" max="53" width="2.5" style="236" customWidth="1" outlineLevel="1"/>
    <col min="54" max="54" width="4.5" style="48" customWidth="1" outlineLevel="1"/>
    <col min="55" max="55" width="6.875" style="48" customWidth="1" outlineLevel="1"/>
    <col min="56" max="56" width="15.625" style="48" customWidth="1" outlineLevel="1"/>
    <col min="57" max="16384" width="10.875" style="48"/>
  </cols>
  <sheetData>
    <row r="1" spans="1:56" ht="13.9" thickBot="1">
      <c r="AA1" s="236"/>
      <c r="AC1" s="236"/>
      <c r="AD1" s="236"/>
      <c r="AE1" s="236"/>
      <c r="AF1" s="236"/>
      <c r="AG1" s="236"/>
      <c r="AH1" s="236"/>
    </row>
    <row r="2" spans="1:56" s="637" customFormat="1" ht="54" customHeight="1" thickTop="1" thickBot="1">
      <c r="A2" s="51"/>
      <c r="B2" s="1158" t="s">
        <v>0</v>
      </c>
      <c r="C2" s="1158"/>
      <c r="D2" s="1158"/>
      <c r="E2" s="1158"/>
      <c r="F2" s="1158"/>
      <c r="G2" s="1158"/>
      <c r="H2" s="1158"/>
      <c r="I2" s="51"/>
      <c r="J2" s="1158" t="s">
        <v>1</v>
      </c>
      <c r="K2" s="1158"/>
      <c r="L2" s="1158"/>
      <c r="M2" s="1158"/>
      <c r="N2" s="1158"/>
      <c r="O2" s="1158"/>
      <c r="P2" s="1158"/>
      <c r="Q2" s="51"/>
      <c r="R2" s="1158" t="s">
        <v>2</v>
      </c>
      <c r="S2" s="1158"/>
      <c r="T2" s="1158"/>
      <c r="U2" s="1158"/>
      <c r="V2" s="1158"/>
      <c r="W2" s="1158"/>
      <c r="X2" s="1158"/>
      <c r="Y2" s="1158"/>
      <c r="Z2" s="51"/>
      <c r="AA2" s="1158" t="s">
        <v>3</v>
      </c>
      <c r="AB2" s="1158"/>
      <c r="AC2" s="1158"/>
      <c r="AD2" s="1158"/>
      <c r="AE2" s="1158"/>
      <c r="AF2" s="1158"/>
      <c r="AG2" s="1158"/>
      <c r="AH2" s="1158"/>
      <c r="AI2" s="51"/>
      <c r="AJ2" s="1158" t="s">
        <v>4</v>
      </c>
      <c r="AK2" s="1158"/>
      <c r="AL2" s="1158"/>
      <c r="AM2" s="1158"/>
      <c r="AN2" s="1158"/>
      <c r="AO2" s="1158"/>
      <c r="AP2" s="1158"/>
      <c r="AQ2" s="1158"/>
      <c r="AR2" s="51"/>
      <c r="AS2" s="1158" t="s">
        <v>5</v>
      </c>
      <c r="AT2" s="1158"/>
      <c r="AU2" s="1158"/>
      <c r="AV2" s="1158"/>
      <c r="AW2" s="1158"/>
      <c r="AX2" s="1158"/>
      <c r="AY2" s="1158"/>
      <c r="AZ2" s="1158"/>
      <c r="BA2" s="51"/>
      <c r="BB2" s="1158" t="s">
        <v>6</v>
      </c>
      <c r="BC2" s="1158"/>
      <c r="BD2" s="1158"/>
    </row>
    <row r="3" spans="1:56" s="232" customFormat="1" ht="37.15" thickTop="1" thickBot="1">
      <c r="A3" s="51"/>
      <c r="B3" s="253"/>
      <c r="C3" s="253" t="s">
        <v>7</v>
      </c>
      <c r="D3" s="253" t="s">
        <v>8</v>
      </c>
      <c r="E3" s="253" t="s">
        <v>9</v>
      </c>
      <c r="F3" s="253" t="s">
        <v>10</v>
      </c>
      <c r="G3" s="253" t="s">
        <v>11</v>
      </c>
      <c r="H3" s="253" t="s">
        <v>12</v>
      </c>
      <c r="I3" s="51"/>
      <c r="J3" s="253"/>
      <c r="K3" s="253" t="s">
        <v>7</v>
      </c>
      <c r="L3" s="253" t="s">
        <v>8</v>
      </c>
      <c r="M3" s="253" t="s">
        <v>9</v>
      </c>
      <c r="N3" s="253" t="s">
        <v>10</v>
      </c>
      <c r="O3" s="253" t="s">
        <v>11</v>
      </c>
      <c r="P3" s="253" t="s">
        <v>12</v>
      </c>
      <c r="Q3" s="51"/>
      <c r="R3" s="253"/>
      <c r="S3" s="253" t="s">
        <v>7</v>
      </c>
      <c r="T3" s="253" t="s">
        <v>13</v>
      </c>
      <c r="U3" s="253" t="s">
        <v>8</v>
      </c>
      <c r="V3" s="253" t="s">
        <v>9</v>
      </c>
      <c r="W3" s="253" t="s">
        <v>10</v>
      </c>
      <c r="X3" s="253" t="s">
        <v>11</v>
      </c>
      <c r="Y3" s="253" t="s">
        <v>12</v>
      </c>
      <c r="Z3" s="51"/>
      <c r="AA3" s="364"/>
      <c r="AB3" s="253" t="s">
        <v>7</v>
      </c>
      <c r="AC3" s="584" t="s">
        <v>13</v>
      </c>
      <c r="AD3" s="584" t="s">
        <v>8</v>
      </c>
      <c r="AE3" s="584" t="s">
        <v>9</v>
      </c>
      <c r="AF3" s="584" t="s">
        <v>10</v>
      </c>
      <c r="AG3" s="584" t="s">
        <v>11</v>
      </c>
      <c r="AH3" s="584" t="s">
        <v>12</v>
      </c>
      <c r="AI3" s="51"/>
      <c r="AJ3" s="253"/>
      <c r="AK3" s="253" t="s">
        <v>7</v>
      </c>
      <c r="AL3" s="584" t="s">
        <v>13</v>
      </c>
      <c r="AM3" s="253" t="s">
        <v>8</v>
      </c>
      <c r="AN3" s="253" t="s">
        <v>9</v>
      </c>
      <c r="AO3" s="253" t="s">
        <v>10</v>
      </c>
      <c r="AP3" s="253" t="s">
        <v>11</v>
      </c>
      <c r="AQ3" s="253" t="s">
        <v>12</v>
      </c>
      <c r="AR3" s="51"/>
      <c r="AS3" s="253"/>
      <c r="AT3" s="253" t="s">
        <v>7</v>
      </c>
      <c r="AU3" s="584" t="s">
        <v>13</v>
      </c>
      <c r="AV3" s="253" t="s">
        <v>8</v>
      </c>
      <c r="AW3" s="253" t="s">
        <v>9</v>
      </c>
      <c r="AX3" s="253" t="s">
        <v>10</v>
      </c>
      <c r="AY3" s="253" t="s">
        <v>11</v>
      </c>
      <c r="AZ3" s="253" t="s">
        <v>12</v>
      </c>
      <c r="BA3" s="51"/>
      <c r="BB3" s="461"/>
      <c r="BC3" s="253" t="s">
        <v>7</v>
      </c>
      <c r="BD3" s="253" t="s">
        <v>14</v>
      </c>
    </row>
    <row r="4" spans="1:56" ht="25.15" thickTop="1" thickBot="1">
      <c r="A4" s="233"/>
      <c r="B4" s="1159" t="s">
        <v>15</v>
      </c>
      <c r="C4" s="318">
        <v>44802</v>
      </c>
      <c r="D4" s="1160" t="s">
        <v>16</v>
      </c>
      <c r="E4" s="1160"/>
      <c r="F4" s="1160"/>
      <c r="G4" s="1160"/>
      <c r="H4" s="1161"/>
      <c r="I4" s="233"/>
      <c r="J4" s="1140" t="s">
        <v>17</v>
      </c>
      <c r="K4" s="318">
        <v>44865</v>
      </c>
      <c r="L4" s="1162" t="s">
        <v>18</v>
      </c>
      <c r="M4" s="298"/>
      <c r="N4" s="337"/>
      <c r="O4" s="1165" t="s">
        <v>19</v>
      </c>
      <c r="P4" s="1167" t="s">
        <v>20</v>
      </c>
      <c r="Q4" s="233"/>
      <c r="R4" s="1140" t="s">
        <v>6</v>
      </c>
      <c r="S4" s="318">
        <v>44921</v>
      </c>
      <c r="T4" s="318"/>
      <c r="U4" s="1141" t="s">
        <v>16</v>
      </c>
      <c r="V4" s="1142"/>
      <c r="W4" s="1142"/>
      <c r="X4" s="1142"/>
      <c r="Y4" s="1143"/>
      <c r="Z4" s="233"/>
      <c r="AA4" s="1169"/>
      <c r="AB4" s="1170"/>
      <c r="AC4" s="1170"/>
      <c r="AD4" s="1170"/>
      <c r="AE4" s="1170"/>
      <c r="AF4" s="1170"/>
      <c r="AG4" s="1170"/>
      <c r="AH4" s="1171"/>
      <c r="AI4" s="233"/>
      <c r="AJ4" s="1182"/>
      <c r="AK4" s="318">
        <v>45026</v>
      </c>
      <c r="AL4" s="1183" t="s">
        <v>21</v>
      </c>
      <c r="AM4" s="1184"/>
      <c r="AN4" s="1184"/>
      <c r="AO4" s="1184"/>
      <c r="AP4" s="1184"/>
      <c r="AQ4" s="1185"/>
      <c r="AR4" s="233"/>
      <c r="AS4" s="1140" t="s">
        <v>22</v>
      </c>
      <c r="AT4" s="318">
        <v>45082</v>
      </c>
      <c r="AU4" s="258"/>
      <c r="AV4" s="258" t="s">
        <v>23</v>
      </c>
      <c r="AW4" s="256" t="s">
        <v>24</v>
      </c>
      <c r="AX4" s="230"/>
      <c r="AY4" s="230"/>
      <c r="AZ4" s="257" t="s">
        <v>25</v>
      </c>
      <c r="BA4" s="233"/>
      <c r="BB4" s="1140" t="s">
        <v>26</v>
      </c>
      <c r="BC4" s="318">
        <v>44766</v>
      </c>
      <c r="BD4" s="260" t="s">
        <v>6</v>
      </c>
    </row>
    <row r="5" spans="1:56" ht="17.100000000000001" customHeight="1" thickTop="1" thickBot="1">
      <c r="A5" s="233"/>
      <c r="B5" s="1159"/>
      <c r="C5" s="277">
        <f>C4+1</f>
        <v>44803</v>
      </c>
      <c r="D5" s="1189" t="s">
        <v>6</v>
      </c>
      <c r="E5" s="1190"/>
      <c r="F5" s="1190"/>
      <c r="G5" s="1190"/>
      <c r="H5" s="1191"/>
      <c r="I5" s="233"/>
      <c r="J5" s="1140"/>
      <c r="K5" s="277">
        <f>K4+1</f>
        <v>44866</v>
      </c>
      <c r="L5" s="1163"/>
      <c r="M5" s="241"/>
      <c r="N5" s="170"/>
      <c r="O5" s="1166"/>
      <c r="P5" s="1168"/>
      <c r="Q5" s="233"/>
      <c r="R5" s="1140"/>
      <c r="S5" s="277">
        <f>S4+1</f>
        <v>44922</v>
      </c>
      <c r="T5" s="319"/>
      <c r="U5" s="1141" t="s">
        <v>16</v>
      </c>
      <c r="V5" s="1142"/>
      <c r="W5" s="1142"/>
      <c r="X5" s="1142"/>
      <c r="Y5" s="1143"/>
      <c r="Z5" s="233"/>
      <c r="AA5" s="1172"/>
      <c r="AB5" s="1173"/>
      <c r="AC5" s="1173"/>
      <c r="AD5" s="1173"/>
      <c r="AE5" s="1173"/>
      <c r="AF5" s="1173"/>
      <c r="AG5" s="1173"/>
      <c r="AH5" s="1174"/>
      <c r="AI5" s="233"/>
      <c r="AJ5" s="1182"/>
      <c r="AK5" s="277">
        <f>AK4+1</f>
        <v>45027</v>
      </c>
      <c r="AL5" s="1147"/>
      <c r="AM5" s="1148"/>
      <c r="AN5" s="1148"/>
      <c r="AO5" s="1148"/>
      <c r="AP5" s="1148"/>
      <c r="AQ5" s="1149"/>
      <c r="AR5" s="233"/>
      <c r="AS5" s="1140"/>
      <c r="AT5" s="277">
        <f>AT4+1</f>
        <v>45083</v>
      </c>
      <c r="AU5" s="170"/>
      <c r="AV5" s="170"/>
      <c r="AW5" s="170"/>
      <c r="AX5" s="170"/>
      <c r="AY5" s="170"/>
      <c r="AZ5" s="170"/>
      <c r="BA5" s="233"/>
      <c r="BB5" s="1140"/>
      <c r="BC5" s="277">
        <f>BC4+1</f>
        <v>44767</v>
      </c>
      <c r="BD5" s="261" t="s">
        <v>6</v>
      </c>
    </row>
    <row r="6" spans="1:56" ht="15" thickTop="1" thickBot="1">
      <c r="A6" s="233"/>
      <c r="B6" s="1159"/>
      <c r="C6" s="277">
        <f>C5+1</f>
        <v>44804</v>
      </c>
      <c r="D6" s="1192"/>
      <c r="E6" s="1193"/>
      <c r="F6" s="1193"/>
      <c r="G6" s="1193"/>
      <c r="H6" s="1194"/>
      <c r="I6" s="233"/>
      <c r="J6" s="1140"/>
      <c r="K6" s="277">
        <f>K5+1</f>
        <v>44867</v>
      </c>
      <c r="L6" s="1163"/>
      <c r="M6" s="241"/>
      <c r="N6" s="170"/>
      <c r="O6" s="146"/>
      <c r="P6" s="1168"/>
      <c r="Q6" s="233"/>
      <c r="R6" s="1140"/>
      <c r="S6" s="277">
        <f>S5+1</f>
        <v>44923</v>
      </c>
      <c r="T6" s="319"/>
      <c r="U6" s="1144" t="s">
        <v>27</v>
      </c>
      <c r="V6" s="1145"/>
      <c r="W6" s="1145"/>
      <c r="X6" s="1145"/>
      <c r="Y6" s="1146"/>
      <c r="Z6" s="233"/>
      <c r="AA6" s="1172"/>
      <c r="AB6" s="1173"/>
      <c r="AC6" s="1173"/>
      <c r="AD6" s="1173"/>
      <c r="AE6" s="1173"/>
      <c r="AF6" s="1173"/>
      <c r="AG6" s="1173"/>
      <c r="AH6" s="1174"/>
      <c r="AI6" s="233"/>
      <c r="AJ6" s="1182"/>
      <c r="AK6" s="277">
        <f>AK5+1</f>
        <v>45028</v>
      </c>
      <c r="AL6" s="1147"/>
      <c r="AM6" s="1148"/>
      <c r="AN6" s="1148"/>
      <c r="AO6" s="1148"/>
      <c r="AP6" s="1148"/>
      <c r="AQ6" s="1149"/>
      <c r="AR6" s="233"/>
      <c r="AS6" s="1140"/>
      <c r="AT6" s="277">
        <f>AT5+1</f>
        <v>45084</v>
      </c>
      <c r="AU6" s="170"/>
      <c r="AV6" s="170"/>
      <c r="AW6" s="170"/>
      <c r="AX6" s="170"/>
      <c r="AY6" s="170"/>
      <c r="AZ6" s="170"/>
      <c r="BA6" s="233"/>
      <c r="BB6" s="1140"/>
      <c r="BC6" s="277">
        <f>BC5+1</f>
        <v>44768</v>
      </c>
      <c r="BD6" s="261" t="s">
        <v>6</v>
      </c>
    </row>
    <row r="7" spans="1:56" ht="28.9" thickTop="1" thickBot="1">
      <c r="A7" s="233"/>
      <c r="B7" s="1159"/>
      <c r="C7" s="277">
        <f>C6+1</f>
        <v>44805</v>
      </c>
      <c r="D7" s="1153" t="s">
        <v>28</v>
      </c>
      <c r="E7" s="1153"/>
      <c r="F7" s="1153"/>
      <c r="G7" s="1153"/>
      <c r="H7" s="1154"/>
      <c r="I7" s="233"/>
      <c r="J7" s="1140"/>
      <c r="K7" s="277">
        <f>K6+1</f>
        <v>44868</v>
      </c>
      <c r="L7" s="1163"/>
      <c r="M7" s="238"/>
      <c r="N7" s="170"/>
      <c r="O7" s="170"/>
      <c r="P7" s="1168"/>
      <c r="Q7" s="233"/>
      <c r="R7" s="1140"/>
      <c r="S7" s="277">
        <f>S6+1</f>
        <v>44924</v>
      </c>
      <c r="T7" s="319"/>
      <c r="U7" s="1147"/>
      <c r="V7" s="1148"/>
      <c r="W7" s="1148"/>
      <c r="X7" s="1148"/>
      <c r="Y7" s="1149"/>
      <c r="Z7" s="233"/>
      <c r="AA7" s="1172"/>
      <c r="AB7" s="1173"/>
      <c r="AC7" s="1173"/>
      <c r="AD7" s="1173"/>
      <c r="AE7" s="1173"/>
      <c r="AF7" s="1173"/>
      <c r="AG7" s="1173"/>
      <c r="AH7" s="1174"/>
      <c r="AI7" s="233"/>
      <c r="AJ7" s="1182"/>
      <c r="AK7" s="277">
        <f>AK6+1</f>
        <v>45029</v>
      </c>
      <c r="AL7" s="1186"/>
      <c r="AM7" s="1187"/>
      <c r="AN7" s="1187"/>
      <c r="AO7" s="1187"/>
      <c r="AP7" s="1187"/>
      <c r="AQ7" s="1188"/>
      <c r="AR7" s="233"/>
      <c r="AS7" s="1140"/>
      <c r="AT7" s="277">
        <f>AT6+1</f>
        <v>45085</v>
      </c>
      <c r="AU7" s="170"/>
      <c r="AV7" s="170"/>
      <c r="AW7" s="170"/>
      <c r="AX7" s="170"/>
      <c r="AY7" s="170"/>
      <c r="AZ7" s="568" t="s">
        <v>29</v>
      </c>
      <c r="BA7" s="233"/>
      <c r="BB7" s="1140"/>
      <c r="BC7" s="277">
        <f>BC6+1</f>
        <v>44769</v>
      </c>
      <c r="BD7" s="261" t="s">
        <v>6</v>
      </c>
    </row>
    <row r="8" spans="1:56" ht="15" thickTop="1" thickBot="1">
      <c r="A8" s="233"/>
      <c r="B8" s="1159"/>
      <c r="C8" s="320">
        <f>C7+1</f>
        <v>44806</v>
      </c>
      <c r="D8" s="1153" t="s">
        <v>28</v>
      </c>
      <c r="E8" s="1153"/>
      <c r="F8" s="1153"/>
      <c r="G8" s="1153"/>
      <c r="H8" s="1154"/>
      <c r="I8" s="233"/>
      <c r="J8" s="1140"/>
      <c r="K8" s="320">
        <f>K7+1</f>
        <v>44869</v>
      </c>
      <c r="L8" s="1164"/>
      <c r="M8" s="294" t="s">
        <v>30</v>
      </c>
      <c r="N8" s="288"/>
      <c r="O8" s="288"/>
      <c r="P8" s="301"/>
      <c r="Q8" s="233"/>
      <c r="R8" s="1140"/>
      <c r="S8" s="320">
        <f>S7+1</f>
        <v>44925</v>
      </c>
      <c r="T8" s="320"/>
      <c r="U8" s="1150"/>
      <c r="V8" s="1151"/>
      <c r="W8" s="1151"/>
      <c r="X8" s="1151"/>
      <c r="Y8" s="1152"/>
      <c r="Z8" s="233"/>
      <c r="AA8" s="1175"/>
      <c r="AB8" s="1176"/>
      <c r="AC8" s="1176"/>
      <c r="AD8" s="1176"/>
      <c r="AE8" s="1176"/>
      <c r="AF8" s="1176"/>
      <c r="AG8" s="1176"/>
      <c r="AH8" s="1177"/>
      <c r="AI8" s="233"/>
      <c r="AJ8" s="1182"/>
      <c r="AK8" s="320">
        <f>AK7+1</f>
        <v>45030</v>
      </c>
      <c r="AL8" s="585"/>
      <c r="AM8" s="1155" t="s">
        <v>31</v>
      </c>
      <c r="AN8" s="1156"/>
      <c r="AO8" s="1156"/>
      <c r="AP8" s="1156"/>
      <c r="AQ8" s="1157"/>
      <c r="AR8" s="233"/>
      <c r="AS8" s="1140"/>
      <c r="AT8" s="320">
        <f>AT7+1</f>
        <v>45086</v>
      </c>
      <c r="AU8" s="288"/>
      <c r="AV8" s="288"/>
      <c r="AW8" s="288"/>
      <c r="AX8" s="288"/>
      <c r="AY8" s="288"/>
      <c r="AZ8" s="295"/>
      <c r="BA8" s="233"/>
      <c r="BB8" s="1140"/>
      <c r="BC8" s="320">
        <f>BC7+1</f>
        <v>44770</v>
      </c>
      <c r="BD8" s="458" t="s">
        <v>6</v>
      </c>
    </row>
    <row r="9" spans="1:56" ht="15" thickTop="1" thickBot="1">
      <c r="A9" s="233"/>
      <c r="B9" s="1140" t="s">
        <v>26</v>
      </c>
      <c r="C9" s="296">
        <f>C8+3</f>
        <v>44809</v>
      </c>
      <c r="D9" s="292" t="s">
        <v>32</v>
      </c>
      <c r="E9" s="254"/>
      <c r="F9" s="254"/>
      <c r="G9" s="254"/>
      <c r="H9" s="1167" t="s">
        <v>33</v>
      </c>
      <c r="I9" s="233"/>
      <c r="J9" s="1140" t="s">
        <v>34</v>
      </c>
      <c r="K9" s="296">
        <f>K8+3</f>
        <v>44872</v>
      </c>
      <c r="L9" s="422"/>
      <c r="M9" s="423"/>
      <c r="N9" s="293" t="s">
        <v>35</v>
      </c>
      <c r="O9" s="230"/>
      <c r="P9" s="309"/>
      <c r="Q9" s="233"/>
      <c r="R9" s="1140" t="s">
        <v>36</v>
      </c>
      <c r="S9" s="296">
        <f>S8+3</f>
        <v>44928</v>
      </c>
      <c r="T9" s="318"/>
      <c r="U9" s="1178" t="s">
        <v>37</v>
      </c>
      <c r="V9" s="1179"/>
      <c r="W9" s="1179"/>
      <c r="X9" s="1179"/>
      <c r="Y9" s="1180"/>
      <c r="Z9" s="233"/>
      <c r="AA9" s="1181" t="s">
        <v>38</v>
      </c>
      <c r="AB9" s="296">
        <v>44612</v>
      </c>
      <c r="AC9" s="318"/>
      <c r="AD9" s="1212" t="s">
        <v>39</v>
      </c>
      <c r="AE9" s="1215" t="s">
        <v>40</v>
      </c>
      <c r="AF9" s="170"/>
      <c r="AG9" s="230"/>
      <c r="AH9" s="286"/>
      <c r="AI9" s="233"/>
      <c r="AJ9" s="1140" t="s">
        <v>41</v>
      </c>
      <c r="AK9" s="296">
        <f>AK8+3</f>
        <v>45033</v>
      </c>
      <c r="AL9" s="587"/>
      <c r="AM9" s="1218" t="s">
        <v>42</v>
      </c>
      <c r="AN9" s="1219"/>
      <c r="AO9" s="1219"/>
      <c r="AP9" s="1219"/>
      <c r="AQ9" s="1220"/>
      <c r="AR9" s="233"/>
      <c r="AS9" s="1140" t="s">
        <v>43</v>
      </c>
      <c r="AT9" s="296">
        <f>AT8+3</f>
        <v>45089</v>
      </c>
      <c r="AU9" s="588"/>
      <c r="AV9" s="258" t="s">
        <v>44</v>
      </c>
      <c r="AW9" s="1202" t="s">
        <v>45</v>
      </c>
      <c r="AX9" s="230"/>
      <c r="AY9" s="230"/>
      <c r="AZ9" s="286"/>
      <c r="BA9" s="233"/>
      <c r="BB9" s="1140" t="s">
        <v>46</v>
      </c>
      <c r="BC9" s="296">
        <f>BC8+3</f>
        <v>44773</v>
      </c>
      <c r="BD9" s="260" t="s">
        <v>6</v>
      </c>
    </row>
    <row r="10" spans="1:56" ht="15" thickTop="1" thickBot="1">
      <c r="A10" s="233"/>
      <c r="B10" s="1140"/>
      <c r="C10" s="277">
        <f>C9+1</f>
        <v>44810</v>
      </c>
      <c r="D10" s="228" t="s">
        <v>47</v>
      </c>
      <c r="E10" s="237"/>
      <c r="F10" s="237"/>
      <c r="G10" s="237"/>
      <c r="H10" s="1168"/>
      <c r="I10" s="233"/>
      <c r="J10" s="1140"/>
      <c r="K10" s="277">
        <f>K9+1</f>
        <v>44873</v>
      </c>
      <c r="L10" s="424"/>
      <c r="M10" s="425"/>
      <c r="N10" s="170"/>
      <c r="O10" s="338"/>
      <c r="P10" s="451" t="s">
        <v>48</v>
      </c>
      <c r="Q10" s="233"/>
      <c r="R10" s="1140"/>
      <c r="S10" s="277">
        <f>S9+1</f>
        <v>44929</v>
      </c>
      <c r="T10" s="319"/>
      <c r="U10" s="1195" t="s">
        <v>28</v>
      </c>
      <c r="V10" s="1195"/>
      <c r="W10" s="1196"/>
      <c r="X10" s="1196"/>
      <c r="Y10" s="1197"/>
      <c r="Z10" s="233"/>
      <c r="AA10" s="1140"/>
      <c r="AB10" s="277">
        <f>AB9+1</f>
        <v>44613</v>
      </c>
      <c r="AC10" s="319" t="s">
        <v>49</v>
      </c>
      <c r="AD10" s="1213"/>
      <c r="AE10" s="1216"/>
      <c r="AF10" s="170"/>
      <c r="AG10" s="1198" t="s">
        <v>19</v>
      </c>
      <c r="AH10" s="565" t="s">
        <v>50</v>
      </c>
      <c r="AI10" s="233"/>
      <c r="AJ10" s="1140"/>
      <c r="AK10" s="277">
        <f>AK9+1</f>
        <v>45034</v>
      </c>
      <c r="AL10" s="589"/>
      <c r="AM10" s="1199" t="s">
        <v>51</v>
      </c>
      <c r="AN10" s="1202" t="s">
        <v>52</v>
      </c>
      <c r="AO10" s="1205" t="s">
        <v>53</v>
      </c>
      <c r="AP10" s="456"/>
      <c r="AQ10" s="246"/>
      <c r="AR10" s="233"/>
      <c r="AS10" s="1140"/>
      <c r="AT10" s="277">
        <f>AT9+1</f>
        <v>45090</v>
      </c>
      <c r="AU10" s="588"/>
      <c r="AV10" s="1207" t="s">
        <v>54</v>
      </c>
      <c r="AW10" s="1203"/>
      <c r="AX10" s="170"/>
      <c r="AY10" s="170"/>
      <c r="AZ10" s="1208" t="s">
        <v>55</v>
      </c>
      <c r="BA10" s="233"/>
      <c r="BB10" s="1140"/>
      <c r="BC10" s="277">
        <f>BC9+1</f>
        <v>44774</v>
      </c>
      <c r="BD10" s="261" t="s">
        <v>6</v>
      </c>
    </row>
    <row r="11" spans="1:56" ht="28.9" thickTop="1" thickBot="1">
      <c r="A11" s="233"/>
      <c r="B11" s="1140"/>
      <c r="C11" s="277">
        <f>C10+1</f>
        <v>44811</v>
      </c>
      <c r="D11" s="228" t="s">
        <v>56</v>
      </c>
      <c r="E11" s="237"/>
      <c r="F11" s="237"/>
      <c r="G11" s="237"/>
      <c r="H11" s="1168"/>
      <c r="I11" s="233"/>
      <c r="J11" s="1140"/>
      <c r="K11" s="277">
        <f>K10+1</f>
        <v>44874</v>
      </c>
      <c r="L11" s="424"/>
      <c r="M11" s="425"/>
      <c r="N11" s="170"/>
      <c r="O11" s="338"/>
      <c r="P11" s="571" t="s">
        <v>57</v>
      </c>
      <c r="Q11" s="233"/>
      <c r="R11" s="1140"/>
      <c r="S11" s="277">
        <f>S10+1</f>
        <v>44930</v>
      </c>
      <c r="T11" s="319"/>
      <c r="U11" s="438"/>
      <c r="V11" s="439"/>
      <c r="W11" s="343"/>
      <c r="X11" s="1198" t="s">
        <v>19</v>
      </c>
      <c r="Y11" s="1211" t="s">
        <v>58</v>
      </c>
      <c r="Z11" s="233"/>
      <c r="AA11" s="1140"/>
      <c r="AB11" s="277">
        <f>AB10+1</f>
        <v>44614</v>
      </c>
      <c r="AC11" s="319" t="s">
        <v>59</v>
      </c>
      <c r="AD11" s="1213"/>
      <c r="AE11" s="1216"/>
      <c r="AF11" s="170"/>
      <c r="AG11" s="1198"/>
      <c r="AH11" s="246"/>
      <c r="AI11" s="233"/>
      <c r="AJ11" s="1140"/>
      <c r="AK11" s="277">
        <f>AK10+1</f>
        <v>45035</v>
      </c>
      <c r="AL11" s="588"/>
      <c r="AM11" s="1200"/>
      <c r="AN11" s="1203"/>
      <c r="AO11" s="1205"/>
      <c r="AP11" s="456"/>
      <c r="AQ11" s="1222"/>
      <c r="AR11" s="233"/>
      <c r="AS11" s="1140"/>
      <c r="AT11" s="277">
        <f>AT10+1</f>
        <v>45091</v>
      </c>
      <c r="AU11" s="588"/>
      <c r="AV11" s="1200"/>
      <c r="AW11" s="1203"/>
      <c r="AX11" s="170"/>
      <c r="AY11" s="170"/>
      <c r="AZ11" s="1209"/>
      <c r="BA11" s="233"/>
      <c r="BB11" s="1140"/>
      <c r="BC11" s="277">
        <f>BC10+1</f>
        <v>44775</v>
      </c>
      <c r="BD11" s="261" t="s">
        <v>6</v>
      </c>
    </row>
    <row r="12" spans="1:56" ht="40.9" thickTop="1" thickBot="1">
      <c r="A12" s="234"/>
      <c r="B12" s="1140"/>
      <c r="C12" s="277">
        <f>C11+1</f>
        <v>44812</v>
      </c>
      <c r="D12" s="228"/>
      <c r="E12" s="237"/>
      <c r="F12" s="237"/>
      <c r="G12" s="237"/>
      <c r="H12" s="1168"/>
      <c r="I12" s="234"/>
      <c r="J12" s="1140"/>
      <c r="K12" s="277">
        <f>K11+1</f>
        <v>44875</v>
      </c>
      <c r="L12" s="429"/>
      <c r="M12" s="430"/>
      <c r="N12" s="427"/>
      <c r="O12" s="170"/>
      <c r="P12" s="249" t="s">
        <v>60</v>
      </c>
      <c r="Q12" s="234"/>
      <c r="R12" s="1140"/>
      <c r="S12" s="277">
        <f>S11+1</f>
        <v>44931</v>
      </c>
      <c r="T12" s="354"/>
      <c r="U12" s="436"/>
      <c r="V12" s="437"/>
      <c r="W12" s="372"/>
      <c r="X12" s="1210"/>
      <c r="Y12" s="1211"/>
      <c r="Z12" s="234"/>
      <c r="AA12" s="1140"/>
      <c r="AB12" s="277">
        <f>AB11+1</f>
        <v>44615</v>
      </c>
      <c r="AC12" s="319" t="s">
        <v>61</v>
      </c>
      <c r="AD12" s="1213"/>
      <c r="AE12" s="1217"/>
      <c r="AF12" s="170"/>
      <c r="AG12" s="170"/>
      <c r="AH12" s="249" t="s">
        <v>62</v>
      </c>
      <c r="AI12" s="234"/>
      <c r="AJ12" s="1140"/>
      <c r="AK12" s="277">
        <f>AK11+1</f>
        <v>45036</v>
      </c>
      <c r="AL12" s="588"/>
      <c r="AM12" s="1200"/>
      <c r="AN12" s="1203"/>
      <c r="AO12" s="1205"/>
      <c r="AP12" s="456"/>
      <c r="AQ12" s="1222"/>
      <c r="AR12" s="234"/>
      <c r="AS12" s="1140"/>
      <c r="AT12" s="277">
        <f>AT11+1</f>
        <v>45092</v>
      </c>
      <c r="AU12" s="588"/>
      <c r="AV12" s="1200"/>
      <c r="AW12" s="1203"/>
      <c r="AX12" s="170"/>
      <c r="AY12" s="170"/>
      <c r="AZ12" s="568" t="s">
        <v>63</v>
      </c>
      <c r="BA12" s="234"/>
      <c r="BB12" s="1140"/>
      <c r="BC12" s="277">
        <f>BC11+1</f>
        <v>44776</v>
      </c>
      <c r="BD12" s="261" t="s">
        <v>6</v>
      </c>
    </row>
    <row r="13" spans="1:56" ht="28.9" thickTop="1" thickBot="1">
      <c r="A13" s="233"/>
      <c r="B13" s="1140"/>
      <c r="C13" s="320">
        <f>C12+1</f>
        <v>44813</v>
      </c>
      <c r="D13" s="305"/>
      <c r="E13" s="251"/>
      <c r="F13" s="251"/>
      <c r="G13" s="251"/>
      <c r="H13" s="459" t="s">
        <v>64</v>
      </c>
      <c r="I13" s="233"/>
      <c r="J13" s="1140"/>
      <c r="K13" s="320">
        <f>K12+1</f>
        <v>44876</v>
      </c>
      <c r="L13" s="428" t="s">
        <v>65</v>
      </c>
      <c r="M13" s="415"/>
      <c r="N13" s="288"/>
      <c r="O13" s="288"/>
      <c r="P13" s="304"/>
      <c r="Q13" s="233"/>
      <c r="R13" s="1140"/>
      <c r="S13" s="320">
        <f>S12+1</f>
        <v>44932</v>
      </c>
      <c r="T13" s="386"/>
      <c r="U13" s="419"/>
      <c r="V13" s="435" t="s">
        <v>66</v>
      </c>
      <c r="W13" s="373"/>
      <c r="X13" s="362"/>
      <c r="Y13" s="301"/>
      <c r="Z13" s="233"/>
      <c r="AA13" s="1140"/>
      <c r="AB13" s="320">
        <f>AB12+1</f>
        <v>44616</v>
      </c>
      <c r="AC13" s="386" t="s">
        <v>67</v>
      </c>
      <c r="AD13" s="1214"/>
      <c r="AE13" s="455" t="s">
        <v>68</v>
      </c>
      <c r="AF13" s="288"/>
      <c r="AG13" s="288"/>
      <c r="AH13" s="301"/>
      <c r="AI13" s="233"/>
      <c r="AJ13" s="1140"/>
      <c r="AK13" s="320">
        <f>AK12+1</f>
        <v>45037</v>
      </c>
      <c r="AL13" s="586"/>
      <c r="AM13" s="1201"/>
      <c r="AN13" s="1203"/>
      <c r="AO13" s="1206"/>
      <c r="AP13" s="457"/>
      <c r="AQ13" s="1223"/>
      <c r="AR13" s="233"/>
      <c r="AS13" s="1140"/>
      <c r="AT13" s="320">
        <f>AT12+1</f>
        <v>45093</v>
      </c>
      <c r="AU13" s="586"/>
      <c r="AV13" s="1201"/>
      <c r="AW13" s="1203"/>
      <c r="AX13" s="288"/>
      <c r="AY13" s="288"/>
      <c r="AZ13" s="304"/>
      <c r="BA13" s="233"/>
      <c r="BB13" s="1140"/>
      <c r="BC13" s="320">
        <f>BC12+1</f>
        <v>44777</v>
      </c>
      <c r="BD13" s="458" t="s">
        <v>6</v>
      </c>
    </row>
    <row r="14" spans="1:56" ht="17.100000000000001" customHeight="1" thickTop="1" thickBot="1">
      <c r="A14" s="235"/>
      <c r="B14" s="1140" t="s">
        <v>46</v>
      </c>
      <c r="C14" s="296">
        <f>C13+3</f>
        <v>44816</v>
      </c>
      <c r="D14" s="292"/>
      <c r="E14" s="1249" t="s">
        <v>69</v>
      </c>
      <c r="F14" s="1249"/>
      <c r="G14" s="1249"/>
      <c r="H14" s="1250"/>
      <c r="I14" s="235"/>
      <c r="J14" s="1140" t="s">
        <v>70</v>
      </c>
      <c r="K14" s="296">
        <f>K13+3</f>
        <v>44879</v>
      </c>
      <c r="L14" s="1255" t="s">
        <v>71</v>
      </c>
      <c r="M14" s="1257" t="s">
        <v>72</v>
      </c>
      <c r="N14" s="230"/>
      <c r="O14" s="230"/>
      <c r="P14" s="303"/>
      <c r="Q14" s="235"/>
      <c r="R14" s="1140" t="s">
        <v>73</v>
      </c>
      <c r="S14" s="296">
        <f>S13+3</f>
        <v>44935</v>
      </c>
      <c r="T14" s="355"/>
      <c r="U14" s="1241" t="s">
        <v>74</v>
      </c>
      <c r="V14" s="1244" t="s">
        <v>72</v>
      </c>
      <c r="W14" s="374" t="s">
        <v>35</v>
      </c>
      <c r="X14" s="370"/>
      <c r="Y14" s="371"/>
      <c r="Z14" s="235"/>
      <c r="AA14" s="1140" t="s">
        <v>75</v>
      </c>
      <c r="AB14" s="296">
        <f>AB13+3</f>
        <v>44619</v>
      </c>
      <c r="AC14" s="355"/>
      <c r="AD14" s="1229" t="s">
        <v>76</v>
      </c>
      <c r="AE14" s="1248" t="s">
        <v>77</v>
      </c>
      <c r="AF14" s="293" t="s">
        <v>35</v>
      </c>
      <c r="AG14" s="230"/>
      <c r="AH14" s="307"/>
      <c r="AI14" s="235"/>
      <c r="AJ14" s="1140" t="s">
        <v>78</v>
      </c>
      <c r="AK14" s="296">
        <f>AK13+3</f>
        <v>45040</v>
      </c>
      <c r="AL14" s="590"/>
      <c r="AM14" s="341" t="s">
        <v>79</v>
      </c>
      <c r="AN14" s="1203"/>
      <c r="AO14" s="299"/>
      <c r="AP14" s="299"/>
      <c r="AQ14" s="286"/>
      <c r="AR14" s="235"/>
      <c r="AS14" s="1140" t="s">
        <v>80</v>
      </c>
      <c r="AT14" s="296">
        <f>AT13+3</f>
        <v>45096</v>
      </c>
      <c r="AU14" s="588"/>
      <c r="AV14" s="1224" t="s">
        <v>81</v>
      </c>
      <c r="AW14" s="1203"/>
      <c r="AX14" s="230"/>
      <c r="AY14" s="230"/>
      <c r="AZ14" s="259" t="s">
        <v>82</v>
      </c>
      <c r="BA14" s="235"/>
      <c r="BB14" s="1140" t="s">
        <v>83</v>
      </c>
      <c r="BC14" s="296">
        <f>BC13+3</f>
        <v>44780</v>
      </c>
      <c r="BD14" s="260" t="s">
        <v>6</v>
      </c>
    </row>
    <row r="15" spans="1:56" ht="28.9" thickTop="1" thickBot="1">
      <c r="A15" s="235"/>
      <c r="B15" s="1140"/>
      <c r="C15" s="277">
        <f>C14+1</f>
        <v>44817</v>
      </c>
      <c r="D15" s="228"/>
      <c r="E15" s="1251"/>
      <c r="F15" s="1251"/>
      <c r="G15" s="1251"/>
      <c r="H15" s="1252"/>
      <c r="I15" s="235"/>
      <c r="J15" s="1140"/>
      <c r="K15" s="277">
        <f>K14+1</f>
        <v>44880</v>
      </c>
      <c r="L15" s="1255"/>
      <c r="M15" s="1258"/>
      <c r="N15" s="228"/>
      <c r="O15" s="228"/>
      <c r="P15" s="245"/>
      <c r="Q15" s="235"/>
      <c r="R15" s="1140"/>
      <c r="S15" s="277">
        <f>S14+1</f>
        <v>44936</v>
      </c>
      <c r="T15" s="356"/>
      <c r="U15" s="1242"/>
      <c r="V15" s="1245"/>
      <c r="W15" s="380"/>
      <c r="X15" s="85"/>
      <c r="Y15" s="353" t="s">
        <v>84</v>
      </c>
      <c r="Z15" s="235"/>
      <c r="AA15" s="1140"/>
      <c r="AB15" s="277">
        <f>AB14+1</f>
        <v>44620</v>
      </c>
      <c r="AC15" s="356"/>
      <c r="AD15" s="1230"/>
      <c r="AE15" s="1203"/>
      <c r="AF15" s="239"/>
      <c r="AG15" s="239"/>
      <c r="AH15" s="1232" t="s">
        <v>84</v>
      </c>
      <c r="AI15" s="235"/>
      <c r="AJ15" s="1140"/>
      <c r="AK15" s="277">
        <f>AK14+1</f>
        <v>45041</v>
      </c>
      <c r="AL15" s="588"/>
      <c r="AM15" s="428" t="s">
        <v>65</v>
      </c>
      <c r="AN15" s="1203"/>
      <c r="AO15" s="241"/>
      <c r="AP15" s="241"/>
      <c r="AQ15" s="247" t="s">
        <v>82</v>
      </c>
      <c r="AR15" s="235"/>
      <c r="AS15" s="1140"/>
      <c r="AT15" s="277">
        <f>AT14+1</f>
        <v>45097</v>
      </c>
      <c r="AU15" s="588"/>
      <c r="AV15" s="1224"/>
      <c r="AW15" s="1203"/>
      <c r="AX15" s="170"/>
      <c r="AY15" s="170"/>
      <c r="AZ15" s="252"/>
      <c r="BA15" s="235"/>
      <c r="BB15" s="1140"/>
      <c r="BC15" s="277">
        <f>BC14+1</f>
        <v>44781</v>
      </c>
      <c r="BD15" s="261" t="s">
        <v>6</v>
      </c>
    </row>
    <row r="16" spans="1:56" ht="62.1" customHeight="1" thickTop="1" thickBot="1">
      <c r="A16" s="235"/>
      <c r="B16" s="1140"/>
      <c r="C16" s="277">
        <f>C15+1</f>
        <v>44818</v>
      </c>
      <c r="D16" s="228"/>
      <c r="E16" s="1251"/>
      <c r="F16" s="1251"/>
      <c r="G16" s="1251"/>
      <c r="H16" s="1252"/>
      <c r="I16" s="235"/>
      <c r="J16" s="1140"/>
      <c r="K16" s="277">
        <f>K15+1</f>
        <v>44881</v>
      </c>
      <c r="L16" s="1255"/>
      <c r="M16" s="1258"/>
      <c r="N16" s="228"/>
      <c r="O16" s="228"/>
      <c r="P16" s="245"/>
      <c r="Q16" s="235"/>
      <c r="R16" s="1140"/>
      <c r="S16" s="277">
        <f>S15+1</f>
        <v>44937</v>
      </c>
      <c r="T16" s="356"/>
      <c r="U16" s="1242"/>
      <c r="V16" s="1246"/>
      <c r="W16" s="387"/>
      <c r="X16" s="375"/>
      <c r="Y16" s="352"/>
      <c r="Z16" s="235"/>
      <c r="AA16" s="1140"/>
      <c r="AB16" s="277">
        <f>AB15+1</f>
        <v>44621</v>
      </c>
      <c r="AC16" s="319" t="s">
        <v>85</v>
      </c>
      <c r="AD16" s="1230"/>
      <c r="AE16" s="1203"/>
      <c r="AF16" s="239"/>
      <c r="AG16" s="239"/>
      <c r="AH16" s="1232"/>
      <c r="AI16" s="235"/>
      <c r="AJ16" s="1140"/>
      <c r="AK16" s="277">
        <f>AK15+1</f>
        <v>45042</v>
      </c>
      <c r="AL16" s="588"/>
      <c r="AM16" s="1200" t="s">
        <v>86</v>
      </c>
      <c r="AN16" s="1203"/>
      <c r="AO16" s="241"/>
      <c r="AP16" s="241"/>
      <c r="AQ16" s="1211" t="s">
        <v>58</v>
      </c>
      <c r="AR16" s="235"/>
      <c r="AS16" s="1140"/>
      <c r="AT16" s="277">
        <f>AT15+1</f>
        <v>45098</v>
      </c>
      <c r="AU16" s="588"/>
      <c r="AV16" s="1224"/>
      <c r="AW16" s="1203"/>
      <c r="AX16" s="170"/>
      <c r="AY16" s="170"/>
      <c r="AZ16" s="245"/>
      <c r="BA16" s="235"/>
      <c r="BB16" s="1140"/>
      <c r="BC16" s="277">
        <f>BC15+1</f>
        <v>44782</v>
      </c>
      <c r="BD16" s="261" t="s">
        <v>6</v>
      </c>
    </row>
    <row r="17" spans="1:56" ht="37.15" thickTop="1" thickBot="1">
      <c r="A17" s="235"/>
      <c r="B17" s="1140"/>
      <c r="C17" s="277">
        <f>C16+1</f>
        <v>44819</v>
      </c>
      <c r="D17" s="228"/>
      <c r="E17" s="1251"/>
      <c r="F17" s="1251"/>
      <c r="G17" s="1251"/>
      <c r="H17" s="1252"/>
      <c r="I17" s="235"/>
      <c r="J17" s="1140"/>
      <c r="K17" s="277">
        <f>K16+1</f>
        <v>44882</v>
      </c>
      <c r="L17" s="1255"/>
      <c r="M17" s="1258"/>
      <c r="N17" s="228"/>
      <c r="O17" s="228"/>
      <c r="P17" s="565" t="s">
        <v>87</v>
      </c>
      <c r="Q17" s="235"/>
      <c r="R17" s="1140"/>
      <c r="S17" s="277">
        <f>S16+1</f>
        <v>44938</v>
      </c>
      <c r="T17" s="356"/>
      <c r="U17" s="1243"/>
      <c r="V17" s="1247"/>
      <c r="W17" s="376"/>
      <c r="X17" s="230"/>
      <c r="Y17" s="245"/>
      <c r="Z17" s="235"/>
      <c r="AA17" s="1140"/>
      <c r="AB17" s="277">
        <f>AB16+1</f>
        <v>44622</v>
      </c>
      <c r="AC17" s="319" t="s">
        <v>88</v>
      </c>
      <c r="AD17" s="1231"/>
      <c r="AE17" s="1203"/>
      <c r="AF17" s="241"/>
      <c r="AG17" s="241"/>
      <c r="AH17" s="249" t="s">
        <v>89</v>
      </c>
      <c r="AI17" s="235"/>
      <c r="AJ17" s="1140"/>
      <c r="AK17" s="277">
        <f>AK16+1</f>
        <v>45043</v>
      </c>
      <c r="AL17" s="588"/>
      <c r="AM17" s="1200"/>
      <c r="AN17" s="1203"/>
      <c r="AO17" s="241"/>
      <c r="AP17" s="241"/>
      <c r="AQ17" s="1211"/>
      <c r="AR17" s="235"/>
      <c r="AS17" s="1140"/>
      <c r="AT17" s="277">
        <f>AT16+1</f>
        <v>45099</v>
      </c>
      <c r="AU17" s="588"/>
      <c r="AV17" s="1224"/>
      <c r="AW17" s="1203"/>
      <c r="AX17" s="456"/>
      <c r="AY17" s="456"/>
      <c r="AZ17" s="245"/>
      <c r="BA17" s="235"/>
      <c r="BB17" s="1140"/>
      <c r="BC17" s="277">
        <f>BC16+1</f>
        <v>44783</v>
      </c>
      <c r="BD17" s="261" t="s">
        <v>6</v>
      </c>
    </row>
    <row r="18" spans="1:56" ht="28.9" thickTop="1" thickBot="1">
      <c r="A18" s="235"/>
      <c r="B18" s="1140"/>
      <c r="C18" s="320">
        <f>C17+1</f>
        <v>44820</v>
      </c>
      <c r="D18" s="305"/>
      <c r="E18" s="1253"/>
      <c r="F18" s="1253"/>
      <c r="G18" s="1253"/>
      <c r="H18" s="1254"/>
      <c r="I18" s="235"/>
      <c r="J18" s="1140"/>
      <c r="K18" s="320">
        <f>K17+1</f>
        <v>44883</v>
      </c>
      <c r="L18" s="1256"/>
      <c r="M18" s="1258"/>
      <c r="N18" s="305"/>
      <c r="O18" s="305"/>
      <c r="P18" s="295"/>
      <c r="Q18" s="235"/>
      <c r="R18" s="1140"/>
      <c r="S18" s="320">
        <f>S17+1</f>
        <v>44939</v>
      </c>
      <c r="T18" s="357"/>
      <c r="U18" s="428" t="s">
        <v>90</v>
      </c>
      <c r="V18" s="1227" t="s">
        <v>91</v>
      </c>
      <c r="W18" s="1227"/>
      <c r="X18" s="1227"/>
      <c r="Y18" s="1228"/>
      <c r="Z18" s="235"/>
      <c r="AA18" s="1140"/>
      <c r="AB18" s="320">
        <f>AB17+1</f>
        <v>44623</v>
      </c>
      <c r="AC18" s="357" t="s">
        <v>92</v>
      </c>
      <c r="AD18" s="331" t="s">
        <v>93</v>
      </c>
      <c r="AE18" s="1221"/>
      <c r="AF18" s="300"/>
      <c r="AG18" s="300"/>
      <c r="AH18" s="308"/>
      <c r="AI18" s="235"/>
      <c r="AJ18" s="1140"/>
      <c r="AK18" s="320">
        <f>AK17+1</f>
        <v>45044</v>
      </c>
      <c r="AL18" s="591"/>
      <c r="AM18" s="1226"/>
      <c r="AN18" s="1204"/>
      <c r="AO18" s="300"/>
      <c r="AP18" s="300"/>
      <c r="AQ18" s="1233"/>
      <c r="AR18" s="235"/>
      <c r="AS18" s="1140"/>
      <c r="AT18" s="320">
        <f>AT17+1</f>
        <v>45100</v>
      </c>
      <c r="AU18" s="586"/>
      <c r="AV18" s="1225"/>
      <c r="AW18" s="1221"/>
      <c r="AX18" s="457"/>
      <c r="AY18" s="457"/>
      <c r="AZ18" s="567" t="s">
        <v>94</v>
      </c>
      <c r="BA18" s="235"/>
      <c r="BB18" s="1140"/>
      <c r="BC18" s="320">
        <f>BC17+1</f>
        <v>44784</v>
      </c>
      <c r="BD18" s="458" t="s">
        <v>6</v>
      </c>
    </row>
    <row r="19" spans="1:56" ht="30" thickTop="1" thickBot="1">
      <c r="A19" s="235"/>
      <c r="B19" s="1140" t="s">
        <v>83</v>
      </c>
      <c r="C19" s="296">
        <f>C18+3</f>
        <v>44823</v>
      </c>
      <c r="D19" s="1234" t="s">
        <v>95</v>
      </c>
      <c r="E19" s="1237" t="s">
        <v>96</v>
      </c>
      <c r="F19" s="1240" t="s">
        <v>97</v>
      </c>
      <c r="G19" s="460"/>
      <c r="H19" s="317" t="s">
        <v>82</v>
      </c>
      <c r="I19" s="235"/>
      <c r="J19" s="1140" t="s">
        <v>98</v>
      </c>
      <c r="K19" s="296">
        <f>K18+3</f>
        <v>44886</v>
      </c>
      <c r="L19" s="420"/>
      <c r="M19" s="1259"/>
      <c r="N19" s="231"/>
      <c r="O19" s="231"/>
      <c r="P19" s="259" t="s">
        <v>82</v>
      </c>
      <c r="Q19" s="235"/>
      <c r="R19" s="1140" t="s">
        <v>99</v>
      </c>
      <c r="S19" s="296">
        <f>S18+3</f>
        <v>44942</v>
      </c>
      <c r="T19" s="358"/>
      <c r="U19" s="1291" t="s">
        <v>81</v>
      </c>
      <c r="V19" s="1264"/>
      <c r="W19" s="1265"/>
      <c r="X19" s="1266"/>
      <c r="Y19" s="259" t="s">
        <v>82</v>
      </c>
      <c r="Z19" s="235"/>
      <c r="AA19" s="1140" t="s">
        <v>100</v>
      </c>
      <c r="AB19" s="296">
        <f>AB18+3</f>
        <v>44626</v>
      </c>
      <c r="AC19" s="592" t="s">
        <v>101</v>
      </c>
      <c r="AD19" s="1275" t="s">
        <v>81</v>
      </c>
      <c r="AE19" s="365"/>
      <c r="AF19" s="299"/>
      <c r="AG19" s="299"/>
      <c r="AH19" s="259" t="s">
        <v>82</v>
      </c>
      <c r="AI19" s="235"/>
      <c r="AJ19" s="1140" t="s">
        <v>102</v>
      </c>
      <c r="AK19" s="296">
        <f>AK18+3</f>
        <v>45047</v>
      </c>
      <c r="AL19" s="583"/>
      <c r="AM19" s="1141" t="s">
        <v>103</v>
      </c>
      <c r="AN19" s="1142"/>
      <c r="AO19" s="1142"/>
      <c r="AP19" s="1142"/>
      <c r="AQ19" s="1143"/>
      <c r="AR19" s="235"/>
      <c r="AS19" s="1140" t="s">
        <v>104</v>
      </c>
      <c r="AT19" s="296">
        <f>AT18+3</f>
        <v>45103</v>
      </c>
      <c r="AU19" s="588"/>
      <c r="AV19" s="593"/>
      <c r="AW19" s="292"/>
      <c r="AY19" s="230"/>
      <c r="AZ19" s="286"/>
      <c r="BA19" s="235"/>
      <c r="BB19" s="1140" t="s">
        <v>105</v>
      </c>
      <c r="BC19" s="296">
        <f>BC18+3</f>
        <v>44787</v>
      </c>
      <c r="BD19" s="260" t="s">
        <v>6</v>
      </c>
    </row>
    <row r="20" spans="1:56" ht="42.6" thickTop="1" thickBot="1">
      <c r="A20" s="235"/>
      <c r="B20" s="1140"/>
      <c r="C20" s="277">
        <f>C19+1</f>
        <v>44824</v>
      </c>
      <c r="D20" s="1235"/>
      <c r="E20" s="1238"/>
      <c r="F20" s="1205"/>
      <c r="G20" s="456"/>
      <c r="H20" s="250"/>
      <c r="I20" s="235"/>
      <c r="J20" s="1140"/>
      <c r="K20" s="277">
        <f>K19+1</f>
        <v>44887</v>
      </c>
      <c r="L20" s="1261" t="s">
        <v>106</v>
      </c>
      <c r="M20" s="1262"/>
      <c r="N20" s="1262"/>
      <c r="O20" s="1263"/>
      <c r="P20" s="1286" t="s">
        <v>107</v>
      </c>
      <c r="Q20" s="235"/>
      <c r="R20" s="1140"/>
      <c r="S20" s="277">
        <f>S19+1</f>
        <v>44943</v>
      </c>
      <c r="T20" s="356"/>
      <c r="U20" s="1292"/>
      <c r="V20" s="1267" t="s">
        <v>108</v>
      </c>
      <c r="W20" s="1268"/>
      <c r="X20" s="1268"/>
      <c r="Y20" s="1269"/>
      <c r="Z20" s="235"/>
      <c r="AA20" s="1140"/>
      <c r="AB20" s="277">
        <f>AB19+1</f>
        <v>44627</v>
      </c>
      <c r="AC20" s="594" t="s">
        <v>109</v>
      </c>
      <c r="AD20" s="1276"/>
      <c r="AE20" s="335" t="s">
        <v>110</v>
      </c>
      <c r="AF20" s="241"/>
      <c r="AG20" s="241"/>
      <c r="AH20" s="1208" t="s">
        <v>111</v>
      </c>
      <c r="AI20" s="235"/>
      <c r="AJ20" s="1140"/>
      <c r="AK20" s="277">
        <f>AK19+1</f>
        <v>45048</v>
      </c>
      <c r="AL20" s="589"/>
      <c r="AM20" s="1274" t="s">
        <v>81</v>
      </c>
      <c r="AN20" s="335" t="s">
        <v>110</v>
      </c>
      <c r="AO20" s="238"/>
      <c r="AP20" s="238"/>
      <c r="AQ20" s="252"/>
      <c r="AR20" s="235"/>
      <c r="AS20" s="1140"/>
      <c r="AT20" s="277">
        <f>AT19+1</f>
        <v>45104</v>
      </c>
      <c r="AU20" s="588"/>
      <c r="AV20" s="595"/>
      <c r="AW20" s="369" t="s">
        <v>112</v>
      </c>
      <c r="AX20" s="170"/>
      <c r="AZ20" s="245"/>
      <c r="BA20" s="235"/>
      <c r="BB20" s="1140"/>
      <c r="BC20" s="277">
        <f>BC19+1</f>
        <v>44788</v>
      </c>
      <c r="BD20" s="261" t="s">
        <v>6</v>
      </c>
    </row>
    <row r="21" spans="1:56" ht="44.45" thickTop="1" thickBot="1">
      <c r="A21" s="234"/>
      <c r="B21" s="1140"/>
      <c r="C21" s="277">
        <f>C20+1</f>
        <v>44825</v>
      </c>
      <c r="D21" s="1235"/>
      <c r="E21" s="1238"/>
      <c r="F21" s="1205"/>
      <c r="G21" s="456"/>
      <c r="H21" s="250"/>
      <c r="I21" s="234"/>
      <c r="J21" s="1140"/>
      <c r="K21" s="277">
        <f>K20+1</f>
        <v>44888</v>
      </c>
      <c r="L21" s="1288" t="s">
        <v>81</v>
      </c>
      <c r="M21" s="1278"/>
      <c r="N21" s="456"/>
      <c r="O21" s="456"/>
      <c r="P21" s="1287"/>
      <c r="Q21" s="234"/>
      <c r="R21" s="1140"/>
      <c r="S21" s="277">
        <f>S20+1</f>
        <v>44944</v>
      </c>
      <c r="T21" s="356"/>
      <c r="U21" s="1292"/>
      <c r="V21" s="1267"/>
      <c r="W21" s="1268"/>
      <c r="X21" s="1268"/>
      <c r="Y21" s="1270"/>
      <c r="Z21" s="234"/>
      <c r="AA21" s="1140"/>
      <c r="AB21" s="277">
        <f>AB20+1</f>
        <v>44628</v>
      </c>
      <c r="AC21" s="594" t="s">
        <v>113</v>
      </c>
      <c r="AD21" s="1276"/>
      <c r="AE21" s="334"/>
      <c r="AF21" s="241"/>
      <c r="AG21" s="241"/>
      <c r="AH21" s="1209"/>
      <c r="AI21" s="234"/>
      <c r="AJ21" s="1140"/>
      <c r="AK21" s="277">
        <f>AK20+1</f>
        <v>45049</v>
      </c>
      <c r="AL21" s="588"/>
      <c r="AM21" s="1224"/>
      <c r="AN21" s="335"/>
      <c r="AO21" s="170"/>
      <c r="AP21" s="170"/>
      <c r="AQ21" s="252"/>
      <c r="AR21" s="234"/>
      <c r="AS21" s="1140"/>
      <c r="AT21" s="277">
        <f>AT20+1</f>
        <v>45105</v>
      </c>
      <c r="AU21" s="588"/>
      <c r="AV21" s="595"/>
      <c r="AW21" s="311"/>
      <c r="AX21" s="293" t="s">
        <v>35</v>
      </c>
      <c r="AZ21" s="245"/>
      <c r="BA21" s="234"/>
      <c r="BB21" s="1140"/>
      <c r="BC21" s="277">
        <f>BC20+1</f>
        <v>44789</v>
      </c>
      <c r="BD21" s="261" t="s">
        <v>6</v>
      </c>
    </row>
    <row r="22" spans="1:56" ht="42.6" thickTop="1" thickBot="1">
      <c r="A22" s="234"/>
      <c r="B22" s="1140"/>
      <c r="C22" s="277">
        <f>C21+1</f>
        <v>44826</v>
      </c>
      <c r="D22" s="1235"/>
      <c r="E22" s="1238"/>
      <c r="F22" s="1205"/>
      <c r="G22" s="456"/>
      <c r="H22" s="249" t="s">
        <v>114</v>
      </c>
      <c r="I22" s="234"/>
      <c r="J22" s="1140"/>
      <c r="K22" s="277">
        <f>K21+1</f>
        <v>44889</v>
      </c>
      <c r="L22" s="1289"/>
      <c r="M22" s="1238"/>
      <c r="N22" s="456"/>
      <c r="O22" s="456"/>
      <c r="P22" s="249" t="s">
        <v>115</v>
      </c>
      <c r="Q22" s="234"/>
      <c r="R22" s="1140"/>
      <c r="S22" s="277">
        <f>S21+1</f>
        <v>44945</v>
      </c>
      <c r="T22" s="383"/>
      <c r="U22" s="1292"/>
      <c r="V22" s="1267"/>
      <c r="W22" s="1268"/>
      <c r="X22" s="1268"/>
      <c r="Y22" s="1270"/>
      <c r="Z22" s="234"/>
      <c r="AA22" s="1140"/>
      <c r="AB22" s="277">
        <f>AB21+1</f>
        <v>44629</v>
      </c>
      <c r="AC22" s="596" t="s">
        <v>116</v>
      </c>
      <c r="AD22" s="1276"/>
      <c r="AE22" s="384" t="s">
        <v>117</v>
      </c>
      <c r="AF22" s="241"/>
      <c r="AG22" s="241"/>
      <c r="AH22" s="252" t="s">
        <v>118</v>
      </c>
      <c r="AI22" s="234"/>
      <c r="AJ22" s="1140"/>
      <c r="AK22" s="277">
        <f>AK21+1</f>
        <v>45050</v>
      </c>
      <c r="AL22" s="588"/>
      <c r="AM22" s="1224"/>
      <c r="AN22" s="335"/>
      <c r="AO22" s="170"/>
      <c r="AP22" s="170"/>
      <c r="AQ22" s="566" t="s">
        <v>119</v>
      </c>
      <c r="AR22" s="234"/>
      <c r="AS22" s="1140"/>
      <c r="AT22" s="277">
        <f>AT21+1</f>
        <v>45106</v>
      </c>
      <c r="AU22" s="597"/>
      <c r="AV22" s="598"/>
      <c r="AX22" s="456"/>
      <c r="AY22" s="344" t="s">
        <v>19</v>
      </c>
      <c r="AZ22" s="249" t="s">
        <v>120</v>
      </c>
      <c r="BA22" s="234"/>
      <c r="BB22" s="1140"/>
      <c r="BC22" s="277">
        <f>BC21+1</f>
        <v>44790</v>
      </c>
      <c r="BD22" s="452" t="s">
        <v>121</v>
      </c>
    </row>
    <row r="23" spans="1:56" ht="28.9" thickTop="1" thickBot="1">
      <c r="A23" s="235"/>
      <c r="B23" s="1140"/>
      <c r="C23" s="320">
        <f>C22+1</f>
        <v>44827</v>
      </c>
      <c r="D23" s="1236"/>
      <c r="E23" s="1238"/>
      <c r="F23" s="1205"/>
      <c r="G23" s="457"/>
      <c r="H23" s="304"/>
      <c r="I23" s="235"/>
      <c r="J23" s="1140"/>
      <c r="K23" s="320">
        <f>K22+1</f>
        <v>44890</v>
      </c>
      <c r="L23" s="1290"/>
      <c r="M23" s="1279"/>
      <c r="N23" s="457"/>
      <c r="O23" s="457"/>
      <c r="P23" s="295"/>
      <c r="Q23" s="235"/>
      <c r="R23" s="1260"/>
      <c r="S23" s="320">
        <f>S22+1</f>
        <v>44946</v>
      </c>
      <c r="T23" s="382"/>
      <c r="U23" s="1293"/>
      <c r="V23" s="1271"/>
      <c r="W23" s="1272"/>
      <c r="X23" s="1272"/>
      <c r="Y23" s="1273"/>
      <c r="Z23" s="235"/>
      <c r="AA23" s="1140"/>
      <c r="AB23" s="320">
        <f>AB22+1</f>
        <v>44630</v>
      </c>
      <c r="AC23" s="599" t="s">
        <v>122</v>
      </c>
      <c r="AD23" s="1277"/>
      <c r="AE23" s="457"/>
      <c r="AF23" s="293" t="s">
        <v>35</v>
      </c>
      <c r="AG23" s="457"/>
      <c r="AH23" s="569"/>
      <c r="AI23" s="235"/>
      <c r="AJ23" s="1140"/>
      <c r="AK23" s="320">
        <f>AK22+1</f>
        <v>45051</v>
      </c>
      <c r="AL23" s="591"/>
      <c r="AM23" s="1225"/>
      <c r="AN23" s="294" t="s">
        <v>123</v>
      </c>
      <c r="AO23" s="300"/>
      <c r="AP23" s="300"/>
      <c r="AQ23" s="301"/>
      <c r="AR23" s="235"/>
      <c r="AS23" s="1140"/>
      <c r="AT23" s="320">
        <f>AT22+1</f>
        <v>45107</v>
      </c>
      <c r="AU23" s="586"/>
      <c r="AV23" s="1280" t="s">
        <v>124</v>
      </c>
      <c r="AW23" s="1281"/>
      <c r="AX23" s="1281"/>
      <c r="AY23" s="1281"/>
      <c r="AZ23" s="1282"/>
      <c r="BA23" s="235"/>
      <c r="BB23" s="1140"/>
      <c r="BC23" s="320">
        <f>BC22+1</f>
        <v>44791</v>
      </c>
      <c r="BD23" s="458" t="s">
        <v>6</v>
      </c>
    </row>
    <row r="24" spans="1:56" ht="28.9" thickTop="1" thickBot="1">
      <c r="A24" s="235"/>
      <c r="B24" s="1140" t="s">
        <v>105</v>
      </c>
      <c r="C24" s="296">
        <f>C23+3</f>
        <v>44830</v>
      </c>
      <c r="D24" s="1224" t="s">
        <v>81</v>
      </c>
      <c r="E24" s="1238"/>
      <c r="F24" s="1205"/>
      <c r="G24" s="1249" t="s">
        <v>125</v>
      </c>
      <c r="H24" s="1250"/>
      <c r="I24" s="235"/>
      <c r="J24" s="1140" t="s">
        <v>126</v>
      </c>
      <c r="K24" s="296">
        <f>K23+3</f>
        <v>44893</v>
      </c>
      <c r="L24" s="431"/>
      <c r="M24" s="432"/>
      <c r="N24" s="231"/>
      <c r="O24" s="231"/>
      <c r="P24" s="316"/>
      <c r="Q24" s="235"/>
      <c r="R24" s="1140" t="s">
        <v>127</v>
      </c>
      <c r="S24" s="296">
        <f>S23+3</f>
        <v>44949</v>
      </c>
      <c r="T24" s="358" t="s">
        <v>128</v>
      </c>
      <c r="U24" s="1230" t="s">
        <v>129</v>
      </c>
      <c r="V24" s="1203" t="s">
        <v>130</v>
      </c>
      <c r="W24" s="1307" t="s">
        <v>131</v>
      </c>
      <c r="X24" s="464"/>
      <c r="Y24" s="316"/>
      <c r="Z24" s="235"/>
      <c r="AA24" s="1140" t="s">
        <v>132</v>
      </c>
      <c r="AB24" s="296">
        <f>AB23+3</f>
        <v>44633</v>
      </c>
      <c r="AC24" s="600"/>
      <c r="AD24" s="1195" t="s">
        <v>28</v>
      </c>
      <c r="AE24" s="1195"/>
      <c r="AF24" s="1196"/>
      <c r="AG24" s="1196"/>
      <c r="AH24" s="1197"/>
      <c r="AI24" s="235"/>
      <c r="AJ24" s="1140" t="s">
        <v>133</v>
      </c>
      <c r="AK24" s="296">
        <f>AK23+3</f>
        <v>45054</v>
      </c>
      <c r="AL24" s="588"/>
      <c r="AM24" s="442"/>
      <c r="AN24" s="423"/>
      <c r="AO24" s="293" t="s">
        <v>35</v>
      </c>
      <c r="AP24" s="230"/>
      <c r="AQ24" s="286"/>
      <c r="AR24" s="235"/>
      <c r="AS24" s="1140" t="s">
        <v>134</v>
      </c>
      <c r="AT24" s="296">
        <f>AT23+3</f>
        <v>45110</v>
      </c>
      <c r="AU24" s="1294" t="s">
        <v>135</v>
      </c>
      <c r="AV24" s="1295" t="s">
        <v>136</v>
      </c>
      <c r="AW24" s="453" t="s">
        <v>137</v>
      </c>
      <c r="AX24" s="1297"/>
      <c r="AY24" s="1298"/>
      <c r="AZ24" s="1298"/>
      <c r="BA24" s="366"/>
      <c r="BB24" s="1140" t="s">
        <v>138</v>
      </c>
      <c r="BC24" s="296">
        <f>BC23+3</f>
        <v>44794</v>
      </c>
      <c r="BD24" s="260" t="s">
        <v>6</v>
      </c>
    </row>
    <row r="25" spans="1:56" ht="87.6" thickTop="1" thickBot="1">
      <c r="A25" s="233"/>
      <c r="B25" s="1140"/>
      <c r="C25" s="277">
        <f>C24+1</f>
        <v>44831</v>
      </c>
      <c r="D25" s="1224"/>
      <c r="E25" s="1238"/>
      <c r="F25" s="1205"/>
      <c r="G25" s="1251"/>
      <c r="H25" s="1252"/>
      <c r="I25" s="233"/>
      <c r="J25" s="1140"/>
      <c r="K25" s="277">
        <f>K24+1</f>
        <v>44894</v>
      </c>
      <c r="L25" s="433"/>
      <c r="M25" s="434"/>
      <c r="N25" s="456"/>
      <c r="O25" s="456"/>
      <c r="P25" s="563"/>
      <c r="Q25" s="233"/>
      <c r="R25" s="1140"/>
      <c r="S25" s="277">
        <f>S24+1</f>
        <v>44950</v>
      </c>
      <c r="T25" s="356"/>
      <c r="U25" s="1230"/>
      <c r="V25" s="1203"/>
      <c r="W25" s="1308"/>
      <c r="X25" s="465"/>
      <c r="Y25" s="563"/>
      <c r="Z25" s="233"/>
      <c r="AA25" s="1140"/>
      <c r="AB25" s="277">
        <f>AB24+1</f>
        <v>44634</v>
      </c>
      <c r="AC25" s="594" t="s">
        <v>139</v>
      </c>
      <c r="AD25" s="440"/>
      <c r="AE25" s="441"/>
      <c r="AF25" s="170"/>
      <c r="AG25" s="1198" t="s">
        <v>19</v>
      </c>
      <c r="AH25" s="566" t="s">
        <v>140</v>
      </c>
      <c r="AI25" s="233"/>
      <c r="AJ25" s="1140"/>
      <c r="AK25" s="277">
        <f>AK24+1</f>
        <v>45055</v>
      </c>
      <c r="AL25" s="588"/>
      <c r="AM25" s="443"/>
      <c r="AN25" s="425"/>
      <c r="AO25" s="170"/>
      <c r="AP25" s="1198" t="s">
        <v>19</v>
      </c>
      <c r="AQ25" s="1286" t="s">
        <v>141</v>
      </c>
      <c r="AR25" s="233"/>
      <c r="AS25" s="1140"/>
      <c r="AT25" s="277">
        <f>AT24+1</f>
        <v>45111</v>
      </c>
      <c r="AU25" s="1294"/>
      <c r="AV25" s="1296"/>
      <c r="AW25" s="379"/>
      <c r="AX25" s="378" t="s">
        <v>35</v>
      </c>
      <c r="AY25" s="1305"/>
      <c r="AZ25" s="1306"/>
      <c r="BA25" s="367"/>
      <c r="BB25" s="1140"/>
      <c r="BC25" s="277">
        <f>BC24+1</f>
        <v>44795</v>
      </c>
      <c r="BD25" s="261" t="s">
        <v>6</v>
      </c>
    </row>
    <row r="26" spans="1:56" ht="73.150000000000006" thickTop="1" thickBot="1">
      <c r="A26" s="235"/>
      <c r="B26" s="1140"/>
      <c r="C26" s="277">
        <f>C25+1</f>
        <v>44832</v>
      </c>
      <c r="D26" s="1283"/>
      <c r="E26" s="1239"/>
      <c r="F26" s="1205"/>
      <c r="G26" s="1251"/>
      <c r="H26" s="1252"/>
      <c r="I26" s="235"/>
      <c r="J26" s="1140"/>
      <c r="K26" s="277">
        <f>K25+1</f>
        <v>44895</v>
      </c>
      <c r="L26" s="332"/>
      <c r="M26" s="402"/>
      <c r="N26" s="456"/>
      <c r="O26" s="456"/>
      <c r="P26" s="245"/>
      <c r="Q26" s="235"/>
      <c r="R26" s="1140"/>
      <c r="S26" s="277">
        <f>S25+1</f>
        <v>44951</v>
      </c>
      <c r="T26" s="356" t="s">
        <v>142</v>
      </c>
      <c r="U26" s="1231"/>
      <c r="V26" s="1203"/>
      <c r="W26" s="1308"/>
      <c r="X26" s="465"/>
      <c r="Y26" s="245"/>
      <c r="Z26" s="235"/>
      <c r="AA26" s="1140"/>
      <c r="AB26" s="277">
        <f>AB25+1</f>
        <v>44635</v>
      </c>
      <c r="AC26" s="594" t="s">
        <v>143</v>
      </c>
      <c r="AD26" s="48" t="s">
        <v>144</v>
      </c>
      <c r="AE26" s="365"/>
      <c r="AF26" s="170"/>
      <c r="AG26" s="1198"/>
      <c r="AH26" s="246" t="s">
        <v>145</v>
      </c>
      <c r="AI26" s="235"/>
      <c r="AJ26" s="1140"/>
      <c r="AK26" s="277">
        <f>AK25+1</f>
        <v>45056</v>
      </c>
      <c r="AL26" s="588"/>
      <c r="AM26" s="443"/>
      <c r="AN26" s="425"/>
      <c r="AO26" s="170"/>
      <c r="AP26" s="1198"/>
      <c r="AQ26" s="1287"/>
      <c r="AR26" s="235"/>
      <c r="AS26" s="1140"/>
      <c r="AT26" s="277">
        <f>AT25+1</f>
        <v>45112</v>
      </c>
      <c r="AU26" s="1294"/>
      <c r="AV26" s="1296"/>
      <c r="AW26" s="601" t="s">
        <v>146</v>
      </c>
      <c r="AX26" s="602"/>
      <c r="AY26" s="602"/>
      <c r="AZ26" s="377" t="s">
        <v>84</v>
      </c>
      <c r="BA26" s="366"/>
      <c r="BB26" s="1140"/>
      <c r="BC26" s="277">
        <f>BC25+1</f>
        <v>44796</v>
      </c>
      <c r="BD26" s="261" t="s">
        <v>6</v>
      </c>
    </row>
    <row r="27" spans="1:56" ht="73.150000000000006" thickTop="1" thickBot="1">
      <c r="A27" s="234"/>
      <c r="B27" s="1140"/>
      <c r="C27" s="277">
        <f>C26+1</f>
        <v>44833</v>
      </c>
      <c r="D27" s="1311" t="s">
        <v>147</v>
      </c>
      <c r="E27" s="1312"/>
      <c r="F27" s="1205"/>
      <c r="G27" s="1251"/>
      <c r="H27" s="1252"/>
      <c r="I27" s="234"/>
      <c r="J27" s="1140"/>
      <c r="K27" s="277">
        <f>K26+1</f>
        <v>44896</v>
      </c>
      <c r="L27" s="1313" t="s">
        <v>148</v>
      </c>
      <c r="M27" s="1314"/>
      <c r="N27" s="456"/>
      <c r="O27" s="456"/>
      <c r="P27" s="245"/>
      <c r="Q27" s="234"/>
      <c r="R27" s="1140"/>
      <c r="S27" s="277">
        <f>S26+1</f>
        <v>44952</v>
      </c>
      <c r="T27" s="356" t="s">
        <v>149</v>
      </c>
      <c r="U27" s="1315" t="s">
        <v>150</v>
      </c>
      <c r="V27" s="1316"/>
      <c r="W27" s="1308"/>
      <c r="X27" s="465"/>
      <c r="Y27" s="566" t="s">
        <v>119</v>
      </c>
      <c r="Z27" s="234"/>
      <c r="AA27" s="1140"/>
      <c r="AB27" s="277">
        <f>AB26+1</f>
        <v>44636</v>
      </c>
      <c r="AC27" s="594" t="s">
        <v>151</v>
      </c>
      <c r="AD27" s="1317" t="s">
        <v>152</v>
      </c>
      <c r="AE27" s="1304"/>
      <c r="AF27" s="170"/>
      <c r="AG27" s="170"/>
      <c r="AH27" s="246"/>
      <c r="AI27" s="234"/>
      <c r="AJ27" s="1140"/>
      <c r="AK27" s="277">
        <f>AK26+1</f>
        <v>45057</v>
      </c>
      <c r="AL27" s="588"/>
      <c r="AM27" s="443"/>
      <c r="AN27" s="425"/>
      <c r="AO27" s="170"/>
      <c r="AP27" s="170"/>
      <c r="AQ27" s="249" t="s">
        <v>153</v>
      </c>
      <c r="AR27" s="234"/>
      <c r="AS27" s="1140"/>
      <c r="AT27" s="277">
        <f>AT26+1</f>
        <v>45113</v>
      </c>
      <c r="AU27" s="1294"/>
      <c r="AV27" s="1296"/>
      <c r="AW27" s="601"/>
      <c r="AX27" s="602"/>
      <c r="AY27" s="602"/>
      <c r="AZ27" s="342"/>
      <c r="BA27" s="234"/>
      <c r="BB27" s="1140"/>
      <c r="BC27" s="277">
        <f>BC26+1</f>
        <v>44797</v>
      </c>
      <c r="BD27" s="452" t="s">
        <v>154</v>
      </c>
    </row>
    <row r="28" spans="1:56" ht="28.9" thickTop="1" thickBot="1">
      <c r="A28" s="233"/>
      <c r="B28" s="1140"/>
      <c r="C28" s="320">
        <f>C27+1</f>
        <v>44834</v>
      </c>
      <c r="D28" s="397"/>
      <c r="E28" s="330"/>
      <c r="F28" s="1206"/>
      <c r="G28" s="1284"/>
      <c r="H28" s="1285"/>
      <c r="I28" s="233"/>
      <c r="J28" s="1140"/>
      <c r="K28" s="320">
        <f>K27+1</f>
        <v>44897</v>
      </c>
      <c r="L28" s="401"/>
      <c r="M28" s="418"/>
      <c r="N28" s="457"/>
      <c r="O28" s="457"/>
      <c r="P28" s="567" t="s">
        <v>94</v>
      </c>
      <c r="Q28" s="233"/>
      <c r="R28" s="1140"/>
      <c r="S28" s="320">
        <f>S27+1</f>
        <v>44953</v>
      </c>
      <c r="T28" s="357"/>
      <c r="U28" s="421"/>
      <c r="V28" s="1203" t="s">
        <v>155</v>
      </c>
      <c r="W28" s="1309"/>
      <c r="X28" s="466"/>
      <c r="Y28" s="295"/>
      <c r="Z28" s="233"/>
      <c r="AA28" s="1140"/>
      <c r="AB28" s="320">
        <f>AB27+1</f>
        <v>44637</v>
      </c>
      <c r="AC28" s="357"/>
      <c r="AD28" s="408"/>
      <c r="AE28" s="294" t="s">
        <v>156</v>
      </c>
      <c r="AF28" s="288"/>
      <c r="AG28" s="288"/>
      <c r="AH28" s="301"/>
      <c r="AI28" s="233"/>
      <c r="AJ28" s="1140"/>
      <c r="AK28" s="320">
        <f>AK27+1</f>
        <v>45058</v>
      </c>
      <c r="AL28" s="586"/>
      <c r="AM28" s="413"/>
      <c r="AN28" s="444" t="s">
        <v>157</v>
      </c>
      <c r="AO28" s="288"/>
      <c r="AP28" s="288"/>
      <c r="AQ28" s="301"/>
      <c r="AR28" s="233"/>
      <c r="AS28" s="1310"/>
      <c r="AT28" s="320">
        <f>AT27+1</f>
        <v>45114</v>
      </c>
      <c r="AU28" s="603"/>
      <c r="AV28" s="604"/>
      <c r="AW28" s="605"/>
      <c r="AX28" s="606"/>
      <c r="AY28" s="606"/>
      <c r="AZ28" s="607"/>
      <c r="BA28" s="233"/>
      <c r="BB28" s="1140"/>
      <c r="BC28" s="320">
        <f>BC27+1</f>
        <v>44798</v>
      </c>
      <c r="BD28" s="458" t="s">
        <v>158</v>
      </c>
    </row>
    <row r="29" spans="1:56" ht="32.1" customHeight="1" thickTop="1" thickBot="1">
      <c r="A29" s="235"/>
      <c r="B29" s="1140" t="s">
        <v>138</v>
      </c>
      <c r="C29" s="296">
        <f>C28+3</f>
        <v>44837</v>
      </c>
      <c r="D29" s="292"/>
      <c r="E29" s="302"/>
      <c r="F29" s="302"/>
      <c r="G29" s="302"/>
      <c r="H29" s="316"/>
      <c r="I29" s="235"/>
      <c r="J29" s="1140" t="s">
        <v>159</v>
      </c>
      <c r="K29" s="296">
        <f>K28+3</f>
        <v>44900</v>
      </c>
      <c r="L29" s="1321" t="s">
        <v>160</v>
      </c>
      <c r="M29" s="1203" t="s">
        <v>161</v>
      </c>
      <c r="N29" s="311"/>
      <c r="O29" s="311"/>
      <c r="P29" s="286"/>
      <c r="Q29" s="235"/>
      <c r="R29" s="1140" t="s">
        <v>162</v>
      </c>
      <c r="S29" s="296">
        <f>S28+3</f>
        <v>44956</v>
      </c>
      <c r="T29" s="358" t="s">
        <v>128</v>
      </c>
      <c r="U29" s="1332" t="s">
        <v>163</v>
      </c>
      <c r="V29" s="1203"/>
      <c r="W29" s="231"/>
      <c r="X29" s="1334" t="s">
        <v>164</v>
      </c>
      <c r="Y29" s="1337" t="s">
        <v>165</v>
      </c>
      <c r="Z29" s="235"/>
      <c r="AA29" s="1140" t="s">
        <v>166</v>
      </c>
      <c r="AB29" s="296">
        <f>AB28+3</f>
        <v>44640</v>
      </c>
      <c r="AC29" s="608" t="s">
        <v>167</v>
      </c>
      <c r="AD29" s="1325" t="s">
        <v>71</v>
      </c>
      <c r="AE29" s="1340" t="s">
        <v>72</v>
      </c>
      <c r="AF29" s="293" t="s">
        <v>35</v>
      </c>
      <c r="AG29" s="230"/>
      <c r="AH29" s="309"/>
      <c r="AI29" s="235"/>
      <c r="AJ29" s="1140" t="s">
        <v>168</v>
      </c>
      <c r="AK29" s="296">
        <f>AK28+3</f>
        <v>45061</v>
      </c>
      <c r="AL29" s="609"/>
      <c r="AM29" s="1353" t="s">
        <v>71</v>
      </c>
      <c r="AN29" s="1355" t="s">
        <v>72</v>
      </c>
      <c r="AO29" s="293" t="s">
        <v>35</v>
      </c>
      <c r="AP29" s="230"/>
      <c r="AQ29" s="303"/>
      <c r="AR29" s="235"/>
      <c r="AS29" s="1358" t="s">
        <v>169</v>
      </c>
      <c r="AT29" s="1358"/>
      <c r="AU29" s="610"/>
      <c r="AV29" s="1359" t="s">
        <v>170</v>
      </c>
      <c r="AW29" s="1360"/>
      <c r="AX29" s="1360"/>
      <c r="AY29" s="1360"/>
      <c r="AZ29" s="1361"/>
      <c r="BA29" s="235"/>
      <c r="BB29" s="1182" t="s">
        <v>171</v>
      </c>
      <c r="BC29" s="296">
        <f>BC28+3</f>
        <v>44801</v>
      </c>
      <c r="BD29" s="260" t="s">
        <v>16</v>
      </c>
    </row>
    <row r="30" spans="1:56" ht="56.45" thickTop="1" thickBot="1">
      <c r="A30" s="233"/>
      <c r="B30" s="1140"/>
      <c r="C30" s="277">
        <f>C29+1</f>
        <v>44838</v>
      </c>
      <c r="D30" s="239"/>
      <c r="E30" s="160"/>
      <c r="F30" s="160"/>
      <c r="G30" s="160"/>
      <c r="H30" s="248"/>
      <c r="I30" s="233"/>
      <c r="J30" s="1140"/>
      <c r="K30" s="277">
        <f>K29+1</f>
        <v>44901</v>
      </c>
      <c r="L30" s="1322"/>
      <c r="M30" s="1203"/>
      <c r="N30" s="160"/>
      <c r="O30" s="160"/>
      <c r="P30" s="248"/>
      <c r="Q30" s="233"/>
      <c r="R30" s="1140"/>
      <c r="S30" s="277">
        <f>S29+1</f>
        <v>44957</v>
      </c>
      <c r="T30" s="356" t="s">
        <v>172</v>
      </c>
      <c r="U30" s="1332"/>
      <c r="V30" s="1203"/>
      <c r="W30" s="456"/>
      <c r="X30" s="1335"/>
      <c r="Y30" s="1338"/>
      <c r="Z30" s="233"/>
      <c r="AA30" s="1140"/>
      <c r="AB30" s="277">
        <f>AB29+1</f>
        <v>44641</v>
      </c>
      <c r="AC30" s="356" t="s">
        <v>173</v>
      </c>
      <c r="AD30" s="1326"/>
      <c r="AE30" s="1341"/>
      <c r="AF30" s="228"/>
      <c r="AG30" s="228"/>
      <c r="AH30" s="1232" t="s">
        <v>84</v>
      </c>
      <c r="AI30" s="233"/>
      <c r="AJ30" s="1140"/>
      <c r="AK30" s="277">
        <f>AK29+1</f>
        <v>45062</v>
      </c>
      <c r="AL30" s="609"/>
      <c r="AM30" s="1255"/>
      <c r="AN30" s="1356"/>
      <c r="AO30" s="228"/>
      <c r="AP30" s="228"/>
      <c r="AQ30" s="1232" t="s">
        <v>84</v>
      </c>
      <c r="AR30" s="233"/>
      <c r="AS30" s="1310" t="s">
        <v>174</v>
      </c>
      <c r="AT30" s="277">
        <f>AT28+3</f>
        <v>45117</v>
      </c>
      <c r="AU30" s="611"/>
      <c r="AV30" s="393" t="s">
        <v>175</v>
      </c>
      <c r="AW30" s="394"/>
      <c r="AX30" s="395"/>
      <c r="AY30" s="445"/>
      <c r="AZ30" s="396" t="s">
        <v>82</v>
      </c>
      <c r="BA30" s="233"/>
      <c r="BB30" s="1182"/>
      <c r="BC30" s="277">
        <f>BC29+1</f>
        <v>44802</v>
      </c>
      <c r="BD30" s="261" t="s">
        <v>6</v>
      </c>
    </row>
    <row r="31" spans="1:56" ht="97.9" thickTop="1" thickBot="1">
      <c r="A31" s="235"/>
      <c r="B31" s="1140"/>
      <c r="C31" s="277">
        <f>C30+1</f>
        <v>44839</v>
      </c>
      <c r="D31" s="239"/>
      <c r="E31" s="240"/>
      <c r="F31" s="239"/>
      <c r="G31" s="239"/>
      <c r="H31" s="1168" t="s">
        <v>176</v>
      </c>
      <c r="I31" s="235"/>
      <c r="J31" s="1140"/>
      <c r="K31" s="277">
        <f>K30+1</f>
        <v>44902</v>
      </c>
      <c r="L31" s="1323"/>
      <c r="M31" s="1324"/>
      <c r="N31" s="243"/>
      <c r="O31" s="243"/>
      <c r="P31" s="248"/>
      <c r="Q31" s="235"/>
      <c r="R31" s="1140"/>
      <c r="S31" s="277">
        <f>S30+1</f>
        <v>44958</v>
      </c>
      <c r="T31" s="356" t="s">
        <v>177</v>
      </c>
      <c r="U31" s="1332"/>
      <c r="V31" s="1203"/>
      <c r="W31" s="456"/>
      <c r="X31" s="1335"/>
      <c r="Y31" s="1339"/>
      <c r="Z31" s="235"/>
      <c r="AA31" s="1140"/>
      <c r="AB31" s="277">
        <f>AB30+1</f>
        <v>44642</v>
      </c>
      <c r="AC31" s="356" t="s">
        <v>178</v>
      </c>
      <c r="AD31" s="1326"/>
      <c r="AE31" s="1341"/>
      <c r="AF31" s="228"/>
      <c r="AG31" s="228"/>
      <c r="AH31" s="1232"/>
      <c r="AI31" s="235"/>
      <c r="AJ31" s="1140"/>
      <c r="AK31" s="277">
        <f>AK30+1</f>
        <v>45063</v>
      </c>
      <c r="AL31" s="609"/>
      <c r="AM31" s="1255"/>
      <c r="AN31" s="1356"/>
      <c r="AO31" s="228"/>
      <c r="AP31" s="228"/>
      <c r="AQ31" s="1232"/>
      <c r="AR31" s="235"/>
      <c r="AS31" s="1328"/>
      <c r="AT31" s="277">
        <f>AT30+1</f>
        <v>45118</v>
      </c>
      <c r="AU31" s="612" t="s">
        <v>179</v>
      </c>
      <c r="AV31" s="612" t="s">
        <v>180</v>
      </c>
      <c r="AW31" s="613"/>
      <c r="AX31" s="230"/>
      <c r="AY31" s="1249" t="s">
        <v>181</v>
      </c>
      <c r="AZ31" s="1299"/>
      <c r="BA31" s="235"/>
      <c r="BB31" s="1182"/>
      <c r="BC31" s="277">
        <f>BC30+1</f>
        <v>44803</v>
      </c>
      <c r="BD31" s="261" t="s">
        <v>6</v>
      </c>
    </row>
    <row r="32" spans="1:56" ht="42.6" thickTop="1" thickBot="1">
      <c r="A32" s="234"/>
      <c r="B32" s="1140"/>
      <c r="C32" s="277">
        <f>C31+1</f>
        <v>44840</v>
      </c>
      <c r="D32" s="1303" t="s">
        <v>182</v>
      </c>
      <c r="E32" s="1304"/>
      <c r="F32" s="239"/>
      <c r="G32" s="239"/>
      <c r="H32" s="1168"/>
      <c r="I32" s="234"/>
      <c r="J32" s="1140"/>
      <c r="K32" s="277">
        <f>K31+1</f>
        <v>44903</v>
      </c>
      <c r="L32" s="1318" t="s">
        <v>183</v>
      </c>
      <c r="M32" s="1304"/>
      <c r="N32" s="244"/>
      <c r="O32" s="244"/>
      <c r="P32" s="249" t="s">
        <v>184</v>
      </c>
      <c r="Q32" s="234"/>
      <c r="R32" s="1140"/>
      <c r="S32" s="277">
        <f>S31+1</f>
        <v>44959</v>
      </c>
      <c r="T32" s="614" t="s">
        <v>185</v>
      </c>
      <c r="U32" s="1332"/>
      <c r="V32" s="1203"/>
      <c r="W32" s="456"/>
      <c r="X32" s="1335"/>
      <c r="Y32" s="249" t="s">
        <v>186</v>
      </c>
      <c r="Z32" s="234"/>
      <c r="AA32" s="1140"/>
      <c r="AB32" s="277">
        <f>AB31+1</f>
        <v>44643</v>
      </c>
      <c r="AC32" s="615" t="s">
        <v>187</v>
      </c>
      <c r="AD32" s="1327"/>
      <c r="AE32" s="1341"/>
      <c r="AF32" s="228"/>
      <c r="AG32" s="228"/>
      <c r="AH32" s="249" t="s">
        <v>188</v>
      </c>
      <c r="AI32" s="234"/>
      <c r="AJ32" s="1140"/>
      <c r="AK32" s="277">
        <f>AK31+1</f>
        <v>45064</v>
      </c>
      <c r="AL32" s="609"/>
      <c r="AM32" s="1255"/>
      <c r="AN32" s="1356"/>
      <c r="AO32" s="228"/>
      <c r="AP32" s="228"/>
      <c r="AQ32" s="566" t="s">
        <v>57</v>
      </c>
      <c r="AR32" s="234"/>
      <c r="AS32" s="1328"/>
      <c r="AT32" s="277">
        <f>AT31+1</f>
        <v>45119</v>
      </c>
      <c r="AU32" s="616"/>
      <c r="AV32" s="275"/>
      <c r="AW32" s="333"/>
      <c r="AX32" s="170" t="s">
        <v>189</v>
      </c>
      <c r="AY32" s="1251"/>
      <c r="AZ32" s="1300"/>
      <c r="BA32" s="234"/>
      <c r="BB32" s="1182"/>
      <c r="BC32" s="277">
        <f>BC31+1</f>
        <v>44804</v>
      </c>
      <c r="BD32" s="261" t="s">
        <v>6</v>
      </c>
    </row>
    <row r="33" spans="1:56" ht="56.45" thickTop="1" thickBot="1">
      <c r="A33" s="234"/>
      <c r="B33" s="1140"/>
      <c r="C33" s="320">
        <f>C32+1</f>
        <v>44841</v>
      </c>
      <c r="D33" s="305"/>
      <c r="E33" s="306"/>
      <c r="F33" s="315"/>
      <c r="G33" s="315"/>
      <c r="H33" s="1382"/>
      <c r="I33" s="234"/>
      <c r="J33" s="1140"/>
      <c r="K33" s="320">
        <f>K32+1</f>
        <v>44904</v>
      </c>
      <c r="L33" s="417"/>
      <c r="M33" s="1319" t="s">
        <v>190</v>
      </c>
      <c r="N33" s="1319"/>
      <c r="O33" s="1319"/>
      <c r="P33" s="1320"/>
      <c r="Q33" s="234"/>
      <c r="R33" s="1140"/>
      <c r="S33" s="320">
        <f>S32+1</f>
        <v>44960</v>
      </c>
      <c r="T33" s="357" t="s">
        <v>191</v>
      </c>
      <c r="U33" s="1333"/>
      <c r="V33" s="1203"/>
      <c r="W33" s="457"/>
      <c r="X33" s="1336"/>
      <c r="Y33" s="570"/>
      <c r="Z33" s="234"/>
      <c r="AA33" s="1140"/>
      <c r="AB33" s="320">
        <f>AB32+1</f>
        <v>44644</v>
      </c>
      <c r="AC33" s="617" t="s">
        <v>192</v>
      </c>
      <c r="AD33" s="621" t="s">
        <v>193</v>
      </c>
      <c r="AE33" s="1342"/>
      <c r="AF33" s="305"/>
      <c r="AG33" s="305"/>
      <c r="AH33" s="304"/>
      <c r="AI33" s="234"/>
      <c r="AJ33" s="1140"/>
      <c r="AK33" s="320">
        <f>AK32+1</f>
        <v>45065</v>
      </c>
      <c r="AL33" s="586"/>
      <c r="AM33" s="1354"/>
      <c r="AN33" s="1356"/>
      <c r="AO33" s="305"/>
      <c r="AP33" s="305"/>
      <c r="AQ33" s="304"/>
      <c r="AR33" s="234"/>
      <c r="AS33" s="1328"/>
      <c r="AT33" s="277">
        <f>AT32+1</f>
        <v>45120</v>
      </c>
      <c r="AU33" s="616"/>
      <c r="AV33" s="275"/>
      <c r="AW33" s="333"/>
      <c r="AX33" s="170"/>
      <c r="AY33" s="1251"/>
      <c r="AZ33" s="1300"/>
      <c r="BA33" s="234"/>
      <c r="BB33" s="1182"/>
      <c r="BC33" s="320">
        <f>BC32+1</f>
        <v>44805</v>
      </c>
      <c r="BD33" s="273" t="s">
        <v>28</v>
      </c>
    </row>
    <row r="34" spans="1:56" ht="54" thickTop="1" thickBot="1">
      <c r="A34" s="235"/>
      <c r="B34" s="1140" t="s">
        <v>194</v>
      </c>
      <c r="C34" s="296">
        <f>C33+3</f>
        <v>44844</v>
      </c>
      <c r="D34" s="312"/>
      <c r="E34" s="313"/>
      <c r="F34" s="314"/>
      <c r="G34" s="314"/>
      <c r="H34" s="286"/>
      <c r="I34" s="235"/>
      <c r="J34" s="1140" t="s">
        <v>195</v>
      </c>
      <c r="K34" s="296">
        <f>K33+3</f>
        <v>44907</v>
      </c>
      <c r="L34" s="1370" t="s">
        <v>196</v>
      </c>
      <c r="M34" s="405"/>
      <c r="N34" s="347"/>
      <c r="O34" s="347"/>
      <c r="P34" s="259" t="s">
        <v>82</v>
      </c>
      <c r="Q34" s="235"/>
      <c r="R34" s="1140" t="s">
        <v>197</v>
      </c>
      <c r="S34" s="296">
        <f>S33+3</f>
        <v>44963</v>
      </c>
      <c r="T34" s="358" t="s">
        <v>198</v>
      </c>
      <c r="U34" s="1346" t="s">
        <v>199</v>
      </c>
      <c r="V34" s="385"/>
      <c r="W34" s="351"/>
      <c r="X34" s="351"/>
      <c r="Y34" s="259" t="s">
        <v>82</v>
      </c>
      <c r="Z34" s="235"/>
      <c r="AA34" s="1140" t="s">
        <v>200</v>
      </c>
      <c r="AB34" s="296">
        <f>AB33+3</f>
        <v>44647</v>
      </c>
      <c r="AC34" s="618" t="s">
        <v>201</v>
      </c>
      <c r="AD34" s="1346" t="s">
        <v>199</v>
      </c>
      <c r="AE34" s="619"/>
      <c r="AF34" s="292"/>
      <c r="AG34" s="292"/>
      <c r="AH34" s="259" t="s">
        <v>82</v>
      </c>
      <c r="AI34" s="235"/>
      <c r="AJ34" s="1140" t="s">
        <v>202</v>
      </c>
      <c r="AK34" s="296">
        <f>AK33+3</f>
        <v>45068</v>
      </c>
      <c r="AL34" s="587"/>
      <c r="AM34" s="412" t="s">
        <v>203</v>
      </c>
      <c r="AN34" s="1356"/>
      <c r="AO34" s="230"/>
      <c r="AP34" s="230"/>
      <c r="AQ34" s="259" t="s">
        <v>82</v>
      </c>
      <c r="AR34" s="235"/>
      <c r="AS34" s="1181"/>
      <c r="AT34" s="320">
        <f>AT33+3</f>
        <v>45123</v>
      </c>
      <c r="AU34" s="620"/>
      <c r="AV34" s="1367" t="s">
        <v>204</v>
      </c>
      <c r="AW34" s="1368"/>
      <c r="AX34" s="1369"/>
      <c r="AY34" s="1301"/>
      <c r="AZ34" s="1302"/>
      <c r="BA34" s="48"/>
      <c r="BB34" s="1182" t="s">
        <v>15</v>
      </c>
      <c r="BC34" s="296">
        <f>BC33+3</f>
        <v>44808</v>
      </c>
      <c r="BD34" s="450" t="s">
        <v>28</v>
      </c>
    </row>
    <row r="35" spans="1:56" ht="54" thickTop="1" thickBot="1">
      <c r="B35" s="1140"/>
      <c r="C35" s="277">
        <f>C34+1</f>
        <v>44845</v>
      </c>
      <c r="D35" s="1373" t="s">
        <v>106</v>
      </c>
      <c r="E35" s="1373"/>
      <c r="F35" s="1373"/>
      <c r="G35" s="1373"/>
      <c r="H35" s="1374"/>
      <c r="J35" s="1140"/>
      <c r="K35" s="277">
        <f>K34+1</f>
        <v>44908</v>
      </c>
      <c r="L35" s="1370"/>
      <c r="M35" s="348" t="s">
        <v>190</v>
      </c>
      <c r="N35" s="71"/>
      <c r="O35" s="71"/>
      <c r="P35" s="345"/>
      <c r="R35" s="1140"/>
      <c r="S35" s="277">
        <f>S34+1</f>
        <v>44964</v>
      </c>
      <c r="T35" s="356" t="s">
        <v>205</v>
      </c>
      <c r="U35" s="1372"/>
      <c r="V35" s="58" t="s">
        <v>110</v>
      </c>
      <c r="W35" s="71"/>
      <c r="X35" s="126"/>
      <c r="Y35" s="350"/>
      <c r="AA35" s="1140"/>
      <c r="AB35" s="277">
        <f>AB34+1</f>
        <v>44648</v>
      </c>
      <c r="AC35" s="618" t="s">
        <v>206</v>
      </c>
      <c r="AD35" s="1347"/>
      <c r="AE35" s="621" t="s">
        <v>207</v>
      </c>
      <c r="AF35" s="228"/>
      <c r="AG35" s="228"/>
      <c r="AH35" s="248"/>
      <c r="AJ35" s="1140"/>
      <c r="AK35" s="277">
        <f>AK34+1</f>
        <v>45069</v>
      </c>
      <c r="AL35" s="616"/>
      <c r="AM35" s="331" t="s">
        <v>208</v>
      </c>
      <c r="AN35" s="1356"/>
      <c r="AO35" s="381"/>
      <c r="AP35" s="381"/>
      <c r="AQ35" s="1208" t="s">
        <v>209</v>
      </c>
      <c r="AS35" s="1310" t="s">
        <v>210</v>
      </c>
      <c r="AT35" s="296">
        <f>AT34+1</f>
        <v>45124</v>
      </c>
      <c r="AU35" s="622"/>
      <c r="AV35" s="390" t="s">
        <v>211</v>
      </c>
      <c r="AW35" s="1329"/>
      <c r="AX35" s="255"/>
      <c r="AY35" s="1329"/>
      <c r="AZ35" s="1362"/>
      <c r="BA35" s="48"/>
      <c r="BB35" s="1182"/>
      <c r="BC35" s="277">
        <f>BC34+1</f>
        <v>44809</v>
      </c>
      <c r="BD35" s="262" t="s">
        <v>212</v>
      </c>
    </row>
    <row r="36" spans="1:56" ht="54" thickTop="1" thickBot="1">
      <c r="A36" s="233"/>
      <c r="B36" s="1140"/>
      <c r="C36" s="277">
        <f>C35+1</f>
        <v>44846</v>
      </c>
      <c r="D36" s="1375" t="s">
        <v>160</v>
      </c>
      <c r="E36" s="1376" t="s">
        <v>213</v>
      </c>
      <c r="F36" s="240"/>
      <c r="G36" s="240"/>
      <c r="H36" s="454" t="s">
        <v>214</v>
      </c>
      <c r="I36" s="233"/>
      <c r="J36" s="1140"/>
      <c r="K36" s="277">
        <f>K35+1</f>
        <v>44909</v>
      </c>
      <c r="L36" s="1370"/>
      <c r="M36" s="406"/>
      <c r="N36" s="1349" t="s">
        <v>35</v>
      </c>
      <c r="O36" s="71"/>
      <c r="P36" s="345"/>
      <c r="Q36" s="233"/>
      <c r="R36" s="1140"/>
      <c r="S36" s="277">
        <f>S35+1</f>
        <v>44965</v>
      </c>
      <c r="T36" s="356" t="s">
        <v>215</v>
      </c>
      <c r="U36" s="403"/>
      <c r="V36" s="360" t="s">
        <v>216</v>
      </c>
      <c r="W36" s="132" t="s">
        <v>35</v>
      </c>
      <c r="X36" s="126"/>
      <c r="Y36" s="1377" t="s">
        <v>217</v>
      </c>
      <c r="Z36" s="233"/>
      <c r="AA36" s="1140"/>
      <c r="AB36" s="277">
        <f>AB35+1</f>
        <v>44649</v>
      </c>
      <c r="AC36" s="623" t="s">
        <v>218</v>
      </c>
      <c r="AD36" s="1348"/>
      <c r="AE36" s="624"/>
      <c r="AF36" s="1349" t="s">
        <v>35</v>
      </c>
      <c r="AG36" s="228"/>
      <c r="AH36" s="248"/>
      <c r="AI36" s="233"/>
      <c r="AJ36" s="1140"/>
      <c r="AK36" s="277">
        <f>AK35+1</f>
        <v>45070</v>
      </c>
      <c r="AL36" s="590"/>
      <c r="AM36" s="410" t="s">
        <v>219</v>
      </c>
      <c r="AN36" s="1357"/>
      <c r="AO36" s="71"/>
      <c r="AP36" s="71"/>
      <c r="AQ36" s="1209"/>
      <c r="AR36" s="233"/>
      <c r="AS36" s="1328"/>
      <c r="AT36" s="277">
        <f>AT35+1</f>
        <v>45125</v>
      </c>
      <c r="AU36" s="625"/>
      <c r="AV36" s="368" t="s">
        <v>220</v>
      </c>
      <c r="AW36" s="1330"/>
      <c r="AX36" s="242"/>
      <c r="AY36" s="1330"/>
      <c r="AZ36" s="1363"/>
      <c r="BA36" s="48"/>
      <c r="BB36" s="1182"/>
      <c r="BC36" s="277">
        <f>BC35+1</f>
        <v>44810</v>
      </c>
      <c r="BD36" s="262" t="s">
        <v>221</v>
      </c>
    </row>
    <row r="37" spans="1:56" ht="54.6" thickTop="1" thickBot="1">
      <c r="A37" s="233"/>
      <c r="B37" s="1140"/>
      <c r="C37" s="277">
        <f>C36+1</f>
        <v>44847</v>
      </c>
      <c r="D37" s="1213"/>
      <c r="E37" s="1322"/>
      <c r="F37" s="240"/>
      <c r="G37" s="240"/>
      <c r="H37" s="247" t="s">
        <v>82</v>
      </c>
      <c r="I37" s="233"/>
      <c r="J37" s="1140"/>
      <c r="K37" s="277">
        <f>K36+1</f>
        <v>44910</v>
      </c>
      <c r="L37" s="1370"/>
      <c r="M37" s="406"/>
      <c r="N37" s="1349"/>
      <c r="O37" s="349"/>
      <c r="P37" s="345"/>
      <c r="Q37" s="233"/>
      <c r="R37" s="1140"/>
      <c r="S37" s="277">
        <f>S36+1</f>
        <v>44966</v>
      </c>
      <c r="T37" s="626" t="s">
        <v>222</v>
      </c>
      <c r="U37" s="638" t="s">
        <v>223</v>
      </c>
      <c r="V37" s="132"/>
      <c r="W37" s="1351" t="s">
        <v>35</v>
      </c>
      <c r="X37" s="126"/>
      <c r="Y37" s="1377"/>
      <c r="Z37" s="233"/>
      <c r="AA37" s="1140"/>
      <c r="AB37" s="277">
        <f>AB36+1</f>
        <v>44650</v>
      </c>
      <c r="AC37" s="618" t="s">
        <v>224</v>
      </c>
      <c r="AD37" s="1379" t="s">
        <v>225</v>
      </c>
      <c r="AE37" s="1380"/>
      <c r="AF37" s="1349"/>
      <c r="AG37" s="170"/>
      <c r="AH37" s="245"/>
      <c r="AI37" s="233"/>
      <c r="AJ37" s="1140"/>
      <c r="AK37" s="277">
        <f>AK36+1</f>
        <v>45071</v>
      </c>
      <c r="AL37" s="616"/>
      <c r="AM37" s="1317" t="s">
        <v>226</v>
      </c>
      <c r="AN37" s="1381"/>
      <c r="AO37" s="230"/>
      <c r="AP37" s="230"/>
      <c r="AQ37" s="564" t="s">
        <v>227</v>
      </c>
      <c r="AR37" s="233"/>
      <c r="AS37" s="1328"/>
      <c r="AT37" s="277">
        <f>AT36+1</f>
        <v>45126</v>
      </c>
      <c r="AU37" s="627"/>
      <c r="AV37" s="1365"/>
      <c r="AW37" s="1330"/>
      <c r="AX37" s="242"/>
      <c r="AY37" s="1330"/>
      <c r="AZ37" s="1363"/>
      <c r="BA37" s="48"/>
      <c r="BB37" s="1182"/>
      <c r="BC37" s="277">
        <f>BC36+1</f>
        <v>44811</v>
      </c>
      <c r="BD37" s="263" t="s">
        <v>56</v>
      </c>
    </row>
    <row r="38" spans="1:56" ht="56.45" thickTop="1" thickBot="1">
      <c r="A38" s="233"/>
      <c r="B38" s="1140"/>
      <c r="C38" s="320">
        <f>C37+1</f>
        <v>44848</v>
      </c>
      <c r="D38" s="1214"/>
      <c r="E38" s="1322"/>
      <c r="F38" s="306"/>
      <c r="G38" s="306"/>
      <c r="H38" s="301"/>
      <c r="I38" s="233"/>
      <c r="J38" s="1140"/>
      <c r="K38" s="320">
        <f>K37+1</f>
        <v>44911</v>
      </c>
      <c r="L38" s="1371"/>
      <c r="M38" s="407"/>
      <c r="N38" s="1350"/>
      <c r="O38" s="363"/>
      <c r="P38" s="346"/>
      <c r="Q38" s="233"/>
      <c r="R38" s="1140"/>
      <c r="S38" s="320">
        <f>S37+1</f>
        <v>44967</v>
      </c>
      <c r="T38" s="357" t="s">
        <v>228</v>
      </c>
      <c r="U38" s="404"/>
      <c r="V38" s="361"/>
      <c r="W38" s="1352"/>
      <c r="X38" s="362"/>
      <c r="Y38" s="1378"/>
      <c r="Z38" s="233"/>
      <c r="AA38" s="1140"/>
      <c r="AB38" s="320">
        <f>AB37+1</f>
        <v>44651</v>
      </c>
      <c r="AC38" s="628" t="s">
        <v>229</v>
      </c>
      <c r="AD38" s="411"/>
      <c r="AE38" s="409"/>
      <c r="AF38" s="1350"/>
      <c r="AG38" s="288"/>
      <c r="AH38" s="310"/>
      <c r="AI38" s="233"/>
      <c r="AJ38" s="1140"/>
      <c r="AK38" s="320">
        <f>AK37+1</f>
        <v>45072</v>
      </c>
      <c r="AL38" s="629"/>
      <c r="AM38" s="411"/>
      <c r="AN38" s="414"/>
      <c r="AO38" s="288"/>
      <c r="AP38" s="288"/>
      <c r="AQ38" s="304"/>
      <c r="AR38" s="233"/>
      <c r="AS38" s="1328"/>
      <c r="AT38" s="277">
        <f>AT37+1</f>
        <v>45127</v>
      </c>
      <c r="AU38" s="630"/>
      <c r="AV38" s="1366"/>
      <c r="AW38" s="1331"/>
      <c r="AX38" s="242"/>
      <c r="AY38" s="1331"/>
      <c r="AZ38" s="1364"/>
      <c r="BA38" s="48"/>
      <c r="BB38" s="1182"/>
      <c r="BC38" s="320">
        <f>BC37+1</f>
        <v>44812</v>
      </c>
      <c r="BD38" s="265" t="s">
        <v>28</v>
      </c>
    </row>
    <row r="39" spans="1:56" ht="18" customHeight="1" thickTop="1" thickBot="1">
      <c r="A39" s="233"/>
      <c r="B39" s="1140" t="s">
        <v>230</v>
      </c>
      <c r="C39" s="296">
        <f>C38+3</f>
        <v>44851</v>
      </c>
      <c r="D39" s="1370" t="s">
        <v>196</v>
      </c>
      <c r="E39" s="1323"/>
      <c r="F39" s="334" t="s">
        <v>231</v>
      </c>
      <c r="G39" s="337"/>
      <c r="H39" s="309"/>
      <c r="I39" s="233"/>
      <c r="J39" s="1140" t="s">
        <v>6</v>
      </c>
      <c r="K39" s="296">
        <f>K38+3</f>
        <v>44914</v>
      </c>
      <c r="L39" s="1410" t="s">
        <v>27</v>
      </c>
      <c r="M39" s="1410"/>
      <c r="N39" s="1410"/>
      <c r="O39" s="1410"/>
      <c r="P39" s="1411"/>
      <c r="Q39" s="233"/>
      <c r="R39" s="1140" t="s">
        <v>6</v>
      </c>
      <c r="S39" s="296">
        <f>S38+3</f>
        <v>44970</v>
      </c>
      <c r="T39" s="359"/>
      <c r="U39" s="1416"/>
      <c r="V39" s="1410"/>
      <c r="W39" s="1410"/>
      <c r="X39" s="1410"/>
      <c r="Y39" s="1417"/>
      <c r="Z39" s="233"/>
      <c r="AA39" s="1140" t="s">
        <v>6</v>
      </c>
      <c r="AB39" s="296">
        <f>AB38+3</f>
        <v>44654</v>
      </c>
      <c r="AC39" s="631"/>
      <c r="AD39" s="1393" t="s">
        <v>232</v>
      </c>
      <c r="AE39" s="1394"/>
      <c r="AF39" s="1394"/>
      <c r="AG39" s="1394"/>
      <c r="AH39" s="1395"/>
      <c r="AI39" s="48"/>
      <c r="AJ39" s="1159" t="s">
        <v>6</v>
      </c>
      <c r="AK39" s="296">
        <f>AK38+3</f>
        <v>45075</v>
      </c>
      <c r="AL39" s="627"/>
      <c r="AM39" s="1343" t="s">
        <v>233</v>
      </c>
      <c r="AN39" s="1344"/>
      <c r="AO39" s="1344"/>
      <c r="AP39" s="1344"/>
      <c r="AQ39" s="1345"/>
      <c r="AR39" s="48"/>
      <c r="AS39" s="1181"/>
      <c r="AT39" s="320">
        <f>AT38+1</f>
        <v>45128</v>
      </c>
      <c r="AU39" s="585"/>
      <c r="AV39" s="1402" t="s">
        <v>234</v>
      </c>
      <c r="AW39" s="1402"/>
      <c r="AX39" s="1402"/>
      <c r="AY39" s="1402"/>
      <c r="AZ39" s="1403"/>
      <c r="BA39" s="48"/>
    </row>
    <row r="40" spans="1:56" ht="28.9" thickTop="1" thickBot="1">
      <c r="A40" s="233"/>
      <c r="B40" s="1140"/>
      <c r="C40" s="277">
        <f>C39+1</f>
        <v>44852</v>
      </c>
      <c r="D40" s="1370"/>
      <c r="E40" s="331" t="s">
        <v>235</v>
      </c>
      <c r="F40" s="335"/>
      <c r="G40" s="462"/>
      <c r="H40" s="246"/>
      <c r="I40" s="233"/>
      <c r="J40" s="1140"/>
      <c r="K40" s="277">
        <f>K39+1</f>
        <v>44915</v>
      </c>
      <c r="L40" s="1412"/>
      <c r="M40" s="1412"/>
      <c r="N40" s="1412"/>
      <c r="O40" s="1412"/>
      <c r="P40" s="1413"/>
      <c r="Q40" s="233"/>
      <c r="R40" s="1140"/>
      <c r="S40" s="277">
        <f>S39+1</f>
        <v>44971</v>
      </c>
      <c r="T40" s="354"/>
      <c r="U40" s="1418"/>
      <c r="V40" s="1412"/>
      <c r="W40" s="1412"/>
      <c r="X40" s="1412"/>
      <c r="Y40" s="1413"/>
      <c r="Z40" s="233"/>
      <c r="AA40" s="1140"/>
      <c r="AB40" s="277">
        <f>AB39+1</f>
        <v>44655</v>
      </c>
      <c r="AC40" s="632"/>
      <c r="AD40" s="1396"/>
      <c r="AE40" s="1397"/>
      <c r="AF40" s="1397"/>
      <c r="AG40" s="1397"/>
      <c r="AH40" s="1398"/>
      <c r="AI40" s="48"/>
      <c r="AJ40" s="1159"/>
      <c r="AK40" s="277">
        <f>AK39+1</f>
        <v>45076</v>
      </c>
      <c r="AL40" s="627"/>
      <c r="AM40" s="1420" t="s">
        <v>236</v>
      </c>
      <c r="AN40" s="1421"/>
      <c r="AO40" s="1421"/>
      <c r="AP40" s="1421"/>
      <c r="AQ40" s="1422"/>
      <c r="AR40" s="48"/>
      <c r="AS40" s="1426"/>
      <c r="AT40" s="277"/>
      <c r="BA40" s="48"/>
    </row>
    <row r="41" spans="1:56" ht="18" customHeight="1" thickTop="1" thickBot="1">
      <c r="A41" s="233"/>
      <c r="B41" s="1140"/>
      <c r="C41" s="277">
        <f>C40+1</f>
        <v>44853</v>
      </c>
      <c r="D41" s="1370"/>
      <c r="E41" s="398"/>
      <c r="F41" s="339" t="s">
        <v>35</v>
      </c>
      <c r="G41" s="462"/>
      <c r="H41" s="246"/>
      <c r="I41" s="233"/>
      <c r="J41" s="1140"/>
      <c r="K41" s="277">
        <f>K40+1</f>
        <v>44916</v>
      </c>
      <c r="L41" s="1412"/>
      <c r="M41" s="1412"/>
      <c r="N41" s="1412"/>
      <c r="O41" s="1412"/>
      <c r="P41" s="1413"/>
      <c r="Q41" s="233"/>
      <c r="R41" s="1140"/>
      <c r="S41" s="277">
        <f>S40+1</f>
        <v>44972</v>
      </c>
      <c r="T41" s="354"/>
      <c r="U41" s="1418"/>
      <c r="V41" s="1412"/>
      <c r="W41" s="1412"/>
      <c r="X41" s="1412"/>
      <c r="Y41" s="1413"/>
      <c r="Z41" s="233"/>
      <c r="AA41" s="1140"/>
      <c r="AB41" s="277">
        <f>AB40+1</f>
        <v>44656</v>
      </c>
      <c r="AC41" s="632"/>
      <c r="AD41" s="1396"/>
      <c r="AE41" s="1397"/>
      <c r="AF41" s="1397"/>
      <c r="AG41" s="1397"/>
      <c r="AH41" s="1398"/>
      <c r="AI41" s="48"/>
      <c r="AJ41" s="1159"/>
      <c r="AK41" s="277">
        <f>AK40+1</f>
        <v>45077</v>
      </c>
      <c r="AL41" s="630"/>
      <c r="AM41" s="1420"/>
      <c r="AN41" s="1421"/>
      <c r="AO41" s="1421"/>
      <c r="AP41" s="1421"/>
      <c r="AQ41" s="1422"/>
      <c r="AR41" s="48"/>
      <c r="AS41" s="1427"/>
      <c r="AT41" s="277">
        <v>45155</v>
      </c>
      <c r="AU41" s="633"/>
      <c r="AV41" s="1404" t="s">
        <v>121</v>
      </c>
      <c r="AW41" s="1405"/>
      <c r="AX41" s="1405"/>
      <c r="AY41" s="1405"/>
      <c r="AZ41" s="1406"/>
      <c r="BA41" s="48"/>
    </row>
    <row r="42" spans="1:56" ht="18" customHeight="1" thickTop="1" thickBot="1">
      <c r="A42" s="233"/>
      <c r="B42" s="1140"/>
      <c r="C42" s="277">
        <f>C41+1</f>
        <v>44854</v>
      </c>
      <c r="D42" s="1370"/>
      <c r="E42" s="399"/>
      <c r="F42" s="336"/>
      <c r="G42" s="462"/>
      <c r="H42" s="249" t="s">
        <v>237</v>
      </c>
      <c r="I42" s="233"/>
      <c r="J42" s="1140"/>
      <c r="K42" s="277">
        <f>K41+1</f>
        <v>44917</v>
      </c>
      <c r="L42" s="1412"/>
      <c r="M42" s="1412"/>
      <c r="N42" s="1412"/>
      <c r="O42" s="1412"/>
      <c r="P42" s="1413"/>
      <c r="Q42" s="233"/>
      <c r="R42" s="1140"/>
      <c r="S42" s="277">
        <f>S41+1</f>
        <v>44973</v>
      </c>
      <c r="T42" s="354"/>
      <c r="U42" s="1418"/>
      <c r="V42" s="1412"/>
      <c r="W42" s="1412"/>
      <c r="X42" s="1412"/>
      <c r="Y42" s="1413"/>
      <c r="Z42" s="233"/>
      <c r="AA42" s="1140"/>
      <c r="AB42" s="277">
        <f>AB41+1</f>
        <v>44657</v>
      </c>
      <c r="AC42" s="354"/>
      <c r="AD42" s="1396"/>
      <c r="AE42" s="1397"/>
      <c r="AF42" s="1397"/>
      <c r="AG42" s="1397"/>
      <c r="AH42" s="1398"/>
      <c r="AI42" s="48"/>
      <c r="AJ42" s="1159"/>
      <c r="AK42" s="277">
        <f>AK41+1</f>
        <v>45078</v>
      </c>
      <c r="AL42" s="426"/>
      <c r="AM42" s="1420"/>
      <c r="AN42" s="1421"/>
      <c r="AO42" s="1421"/>
      <c r="AP42" s="1421"/>
      <c r="AQ42" s="1422"/>
      <c r="AR42" s="48"/>
      <c r="AS42" s="1427"/>
      <c r="AT42" s="277">
        <v>45162</v>
      </c>
      <c r="AU42" s="634"/>
      <c r="AV42" s="1407" t="s">
        <v>154</v>
      </c>
      <c r="AW42" s="1408"/>
      <c r="AX42" s="1408"/>
      <c r="AY42" s="1408"/>
      <c r="AZ42" s="1409"/>
      <c r="BA42" s="48"/>
    </row>
    <row r="43" spans="1:56" ht="18" customHeight="1" thickTop="1" thickBot="1">
      <c r="A43" s="233"/>
      <c r="B43" s="1140"/>
      <c r="C43" s="320">
        <f>C42+1</f>
        <v>44855</v>
      </c>
      <c r="D43" s="1371"/>
      <c r="E43" s="400"/>
      <c r="F43" s="340"/>
      <c r="G43" s="463"/>
      <c r="H43" s="310"/>
      <c r="I43" s="233"/>
      <c r="J43" s="1140"/>
      <c r="K43" s="320">
        <f>K42+1</f>
        <v>44918</v>
      </c>
      <c r="L43" s="1414"/>
      <c r="M43" s="1414"/>
      <c r="N43" s="1414"/>
      <c r="O43" s="1414"/>
      <c r="P43" s="1415"/>
      <c r="Q43" s="233"/>
      <c r="R43" s="1140"/>
      <c r="S43" s="320">
        <f>S42+1</f>
        <v>44974</v>
      </c>
      <c r="T43" s="386"/>
      <c r="U43" s="1419"/>
      <c r="V43" s="1414"/>
      <c r="W43" s="1414"/>
      <c r="X43" s="1414"/>
      <c r="Y43" s="1415"/>
      <c r="Z43" s="233"/>
      <c r="AA43" s="1140"/>
      <c r="AB43" s="320">
        <f>AB42+1</f>
        <v>44658</v>
      </c>
      <c r="AC43" s="386"/>
      <c r="AD43" s="1399"/>
      <c r="AE43" s="1400"/>
      <c r="AF43" s="1400"/>
      <c r="AG43" s="1400"/>
      <c r="AH43" s="1401"/>
      <c r="AI43" s="48"/>
      <c r="AJ43" s="1159"/>
      <c r="AK43" s="320">
        <f>AK42+1</f>
        <v>45079</v>
      </c>
      <c r="AL43" s="635"/>
      <c r="AM43" s="1423"/>
      <c r="AN43" s="1424"/>
      <c r="AO43" s="1424"/>
      <c r="AP43" s="1424"/>
      <c r="AQ43" s="1425"/>
      <c r="AR43" s="48"/>
      <c r="AS43" s="1427"/>
      <c r="AT43" s="320">
        <v>45170</v>
      </c>
      <c r="AU43" s="636"/>
      <c r="AV43" s="1383" t="s">
        <v>28</v>
      </c>
      <c r="AW43" s="1196"/>
      <c r="AX43" s="1196"/>
      <c r="AY43" s="1196"/>
      <c r="AZ43" s="1197"/>
      <c r="BA43" s="48"/>
    </row>
    <row r="44" spans="1:56" ht="18" customHeight="1" thickTop="1" thickBot="1">
      <c r="B44" s="1140" t="s">
        <v>6</v>
      </c>
      <c r="C44" s="296">
        <f>C43+3</f>
        <v>44858</v>
      </c>
      <c r="D44" s="1384" t="s">
        <v>238</v>
      </c>
      <c r="E44" s="1384"/>
      <c r="F44" s="1384"/>
      <c r="G44" s="1384"/>
      <c r="H44" s="1385"/>
      <c r="Q44" s="48"/>
      <c r="Z44" s="48"/>
      <c r="AI44" s="48"/>
      <c r="AR44" s="48"/>
      <c r="AS44" s="1427"/>
      <c r="AT44" s="320">
        <v>45173</v>
      </c>
      <c r="AU44" s="636"/>
      <c r="AV44" s="1383" t="s">
        <v>28</v>
      </c>
      <c r="AW44" s="1196"/>
      <c r="AX44" s="1196"/>
      <c r="AY44" s="1196"/>
      <c r="AZ44" s="1197"/>
      <c r="BA44" s="48"/>
    </row>
    <row r="45" spans="1:56" ht="18" customHeight="1" thickTop="1" thickBot="1">
      <c r="B45" s="1140"/>
      <c r="C45" s="277">
        <f>C44+1</f>
        <v>44859</v>
      </c>
      <c r="D45" s="1386"/>
      <c r="E45" s="1386"/>
      <c r="F45" s="1386"/>
      <c r="G45" s="1386"/>
      <c r="H45" s="1387"/>
      <c r="Q45" s="48"/>
      <c r="Z45" s="48"/>
      <c r="AI45" s="48"/>
      <c r="AR45" s="48"/>
      <c r="AS45" s="1428"/>
      <c r="AT45" s="320">
        <v>45174</v>
      </c>
      <c r="AU45" s="585"/>
      <c r="AV45" s="1390" t="s">
        <v>212</v>
      </c>
      <c r="AW45" s="1391"/>
      <c r="AX45" s="1391"/>
      <c r="AY45" s="1391"/>
      <c r="AZ45" s="1392"/>
      <c r="BA45" s="48"/>
    </row>
    <row r="46" spans="1:56" ht="15" thickTop="1" thickBot="1">
      <c r="B46" s="1140"/>
      <c r="C46" s="277">
        <f>C45+1</f>
        <v>44860</v>
      </c>
      <c r="D46" s="1386"/>
      <c r="E46" s="1386"/>
      <c r="F46" s="1386"/>
      <c r="G46" s="1386"/>
      <c r="H46" s="1387"/>
      <c r="Q46" s="48"/>
      <c r="Z46" s="48"/>
      <c r="AI46" s="48"/>
      <c r="AR46" s="48"/>
      <c r="BA46" s="48"/>
    </row>
    <row r="47" spans="1:56" ht="15" thickTop="1" thickBot="1">
      <c r="B47" s="1140"/>
      <c r="C47" s="277">
        <f>C46+1</f>
        <v>44861</v>
      </c>
      <c r="D47" s="1386"/>
      <c r="E47" s="1386"/>
      <c r="F47" s="1386"/>
      <c r="G47" s="1386"/>
      <c r="H47" s="1387"/>
      <c r="Q47" s="48"/>
      <c r="Z47" s="48"/>
      <c r="AI47" s="48"/>
      <c r="AR47" s="48"/>
      <c r="BA47" s="48"/>
    </row>
    <row r="48" spans="1:56" ht="15" thickTop="1" thickBot="1">
      <c r="B48" s="1140"/>
      <c r="C48" s="320">
        <f>C47+1</f>
        <v>44862</v>
      </c>
      <c r="D48" s="1388"/>
      <c r="E48" s="1388"/>
      <c r="F48" s="1388"/>
      <c r="G48" s="1388"/>
      <c r="H48" s="1389"/>
      <c r="Q48" s="48"/>
      <c r="Z48" s="48"/>
      <c r="AI48" s="48"/>
      <c r="AR48" s="48"/>
      <c r="BA48" s="48"/>
    </row>
    <row r="49" spans="17:53" ht="13.9" thickTop="1">
      <c r="Q49" s="48"/>
      <c r="Z49" s="48"/>
      <c r="AI49" s="48"/>
      <c r="AR49" s="48"/>
      <c r="BA49" s="48"/>
    </row>
  </sheetData>
  <mergeCells count="185">
    <mergeCell ref="AV43:AZ43"/>
    <mergeCell ref="B44:B48"/>
    <mergeCell ref="D44:H48"/>
    <mergeCell ref="AV44:AZ44"/>
    <mergeCell ref="AV45:AZ45"/>
    <mergeCell ref="AA39:AA43"/>
    <mergeCell ref="AD39:AH43"/>
    <mergeCell ref="AJ39:AJ43"/>
    <mergeCell ref="AV39:AZ39"/>
    <mergeCell ref="AV41:AZ41"/>
    <mergeCell ref="AV42:AZ42"/>
    <mergeCell ref="B39:B43"/>
    <mergeCell ref="D39:D43"/>
    <mergeCell ref="J39:J43"/>
    <mergeCell ref="L39:P43"/>
    <mergeCell ref="R39:R43"/>
    <mergeCell ref="U39:Y43"/>
    <mergeCell ref="AM40:AQ43"/>
    <mergeCell ref="AS40:AS45"/>
    <mergeCell ref="B34:B38"/>
    <mergeCell ref="J34:J38"/>
    <mergeCell ref="L34:L38"/>
    <mergeCell ref="R34:R38"/>
    <mergeCell ref="U34:U35"/>
    <mergeCell ref="AA34:AA38"/>
    <mergeCell ref="D35:H35"/>
    <mergeCell ref="AH30:AH31"/>
    <mergeCell ref="AQ30:AQ31"/>
    <mergeCell ref="D36:D38"/>
    <mergeCell ref="E36:E39"/>
    <mergeCell ref="N36:N38"/>
    <mergeCell ref="Y36:Y38"/>
    <mergeCell ref="AD37:AE37"/>
    <mergeCell ref="AM37:AN37"/>
    <mergeCell ref="B29:B33"/>
    <mergeCell ref="J29:J33"/>
    <mergeCell ref="AJ34:AJ38"/>
    <mergeCell ref="H31:H33"/>
    <mergeCell ref="BB29:BB33"/>
    <mergeCell ref="BB34:BB38"/>
    <mergeCell ref="AQ35:AQ36"/>
    <mergeCell ref="AS35:AS39"/>
    <mergeCell ref="AW35:AW38"/>
    <mergeCell ref="U29:U33"/>
    <mergeCell ref="X29:X33"/>
    <mergeCell ref="Y29:Y31"/>
    <mergeCell ref="AA29:AA33"/>
    <mergeCell ref="AE29:AE33"/>
    <mergeCell ref="AM39:AQ39"/>
    <mergeCell ref="AD34:AD36"/>
    <mergeCell ref="AF36:AF38"/>
    <mergeCell ref="W37:W38"/>
    <mergeCell ref="AS30:AS34"/>
    <mergeCell ref="AJ29:AJ33"/>
    <mergeCell ref="AM29:AM33"/>
    <mergeCell ref="AN29:AN36"/>
    <mergeCell ref="AS29:AT29"/>
    <mergeCell ref="AV29:AZ29"/>
    <mergeCell ref="AY35:AY38"/>
    <mergeCell ref="AZ35:AZ38"/>
    <mergeCell ref="AV37:AV38"/>
    <mergeCell ref="AV34:AX34"/>
    <mergeCell ref="AY31:AZ34"/>
    <mergeCell ref="D32:E32"/>
    <mergeCell ref="AY25:AZ25"/>
    <mergeCell ref="V24:V26"/>
    <mergeCell ref="W24:W28"/>
    <mergeCell ref="AA24:AA28"/>
    <mergeCell ref="AD24:AH24"/>
    <mergeCell ref="AJ24:AJ28"/>
    <mergeCell ref="AS24:AS28"/>
    <mergeCell ref="D27:E27"/>
    <mergeCell ref="L27:M27"/>
    <mergeCell ref="U27:V27"/>
    <mergeCell ref="AD27:AE27"/>
    <mergeCell ref="V28:V33"/>
    <mergeCell ref="L32:M32"/>
    <mergeCell ref="M33:P33"/>
    <mergeCell ref="L29:L31"/>
    <mergeCell ref="M29:M31"/>
    <mergeCell ref="R29:R33"/>
    <mergeCell ref="AD29:AD32"/>
    <mergeCell ref="AS19:AS23"/>
    <mergeCell ref="BB19:BB23"/>
    <mergeCell ref="V20:Y23"/>
    <mergeCell ref="AH20:AH21"/>
    <mergeCell ref="AM20:AM23"/>
    <mergeCell ref="AD19:AD23"/>
    <mergeCell ref="M21:M23"/>
    <mergeCell ref="AV23:AZ23"/>
    <mergeCell ref="B24:B28"/>
    <mergeCell ref="D24:D26"/>
    <mergeCell ref="G24:H28"/>
    <mergeCell ref="J24:J28"/>
    <mergeCell ref="R24:R28"/>
    <mergeCell ref="U24:U26"/>
    <mergeCell ref="P20:P21"/>
    <mergeCell ref="L21:L23"/>
    <mergeCell ref="U19:U23"/>
    <mergeCell ref="AU24:AU27"/>
    <mergeCell ref="AV24:AV27"/>
    <mergeCell ref="AX24:AZ24"/>
    <mergeCell ref="BB24:BB28"/>
    <mergeCell ref="AG25:AG26"/>
    <mergeCell ref="AP25:AP26"/>
    <mergeCell ref="AQ25:AQ26"/>
    <mergeCell ref="AQ16:AQ18"/>
    <mergeCell ref="B19:B23"/>
    <mergeCell ref="D19:D23"/>
    <mergeCell ref="E19:E26"/>
    <mergeCell ref="F19:F28"/>
    <mergeCell ref="J19:J23"/>
    <mergeCell ref="U14:U17"/>
    <mergeCell ref="V14:V17"/>
    <mergeCell ref="AA14:AA18"/>
    <mergeCell ref="AE14:AE18"/>
    <mergeCell ref="AJ14:AJ18"/>
    <mergeCell ref="B14:B18"/>
    <mergeCell ref="E14:H18"/>
    <mergeCell ref="J14:J18"/>
    <mergeCell ref="L14:L18"/>
    <mergeCell ref="M14:M19"/>
    <mergeCell ref="R14:R18"/>
    <mergeCell ref="R19:R23"/>
    <mergeCell ref="L20:O20"/>
    <mergeCell ref="V19:X19"/>
    <mergeCell ref="AA19:AA23"/>
    <mergeCell ref="AJ19:AJ23"/>
    <mergeCell ref="AM19:AQ19"/>
    <mergeCell ref="BB9:BB13"/>
    <mergeCell ref="U10:Y10"/>
    <mergeCell ref="AG10:AG11"/>
    <mergeCell ref="AM10:AM13"/>
    <mergeCell ref="AN10:AN18"/>
    <mergeCell ref="AO10:AO13"/>
    <mergeCell ref="AV10:AV13"/>
    <mergeCell ref="AZ10:AZ11"/>
    <mergeCell ref="X11:X12"/>
    <mergeCell ref="Y11:Y12"/>
    <mergeCell ref="AD9:AD13"/>
    <mergeCell ref="AE9:AE12"/>
    <mergeCell ref="AJ9:AJ13"/>
    <mergeCell ref="AM9:AQ9"/>
    <mergeCell ref="AS9:AS13"/>
    <mergeCell ref="AW9:AW18"/>
    <mergeCell ref="AQ11:AQ13"/>
    <mergeCell ref="AS14:AS18"/>
    <mergeCell ref="AV14:AV18"/>
    <mergeCell ref="AM16:AM18"/>
    <mergeCell ref="V18:Y18"/>
    <mergeCell ref="AD14:AD17"/>
    <mergeCell ref="BB14:BB18"/>
    <mergeCell ref="AH15:AH16"/>
    <mergeCell ref="B9:B13"/>
    <mergeCell ref="H9:H12"/>
    <mergeCell ref="J9:J13"/>
    <mergeCell ref="R9:R13"/>
    <mergeCell ref="U9:Y9"/>
    <mergeCell ref="AA9:AA13"/>
    <mergeCell ref="AJ4:AJ8"/>
    <mergeCell ref="AL4:AQ7"/>
    <mergeCell ref="AS4:AS8"/>
    <mergeCell ref="D5:H6"/>
    <mergeCell ref="BB4:BB8"/>
    <mergeCell ref="U5:Y5"/>
    <mergeCell ref="U6:Y8"/>
    <mergeCell ref="D7:H7"/>
    <mergeCell ref="AM8:AQ8"/>
    <mergeCell ref="BB2:BD2"/>
    <mergeCell ref="B4:B8"/>
    <mergeCell ref="D4:H4"/>
    <mergeCell ref="J4:J8"/>
    <mergeCell ref="L4:L8"/>
    <mergeCell ref="O4:O5"/>
    <mergeCell ref="P4:P7"/>
    <mergeCell ref="R4:R8"/>
    <mergeCell ref="U4:Y4"/>
    <mergeCell ref="AA4:AH8"/>
    <mergeCell ref="B2:H2"/>
    <mergeCell ref="J2:P2"/>
    <mergeCell ref="R2:Y2"/>
    <mergeCell ref="AA2:AH2"/>
    <mergeCell ref="AJ2:AQ2"/>
    <mergeCell ref="AS2:AZ2"/>
    <mergeCell ref="D8:H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3DCA-52DF-764C-89D4-CF9FA10A0282}">
  <sheetPr>
    <tabColor rgb="FF00B0F0"/>
  </sheetPr>
  <dimension ref="A1:F12"/>
  <sheetViews>
    <sheetView topLeftCell="A29" workbookViewId="0">
      <selection activeCell="D29" sqref="D29"/>
    </sheetView>
  </sheetViews>
  <sheetFormatPr defaultColWidth="11" defaultRowHeight="15.6"/>
  <cols>
    <col min="2" max="2" width="12.5" style="225" bestFit="1" customWidth="1"/>
    <col min="3" max="3" width="27.375" bestFit="1" customWidth="1"/>
    <col min="4" max="4" width="41.875" bestFit="1" customWidth="1"/>
    <col min="5" max="5" width="10.875" style="225"/>
    <col min="6" max="6" width="34.875" style="225" bestFit="1" customWidth="1"/>
  </cols>
  <sheetData>
    <row r="1" spans="1:6" s="579" customFormat="1" ht="54">
      <c r="B1" s="54" t="s">
        <v>608</v>
      </c>
      <c r="C1" s="578" t="s">
        <v>609</v>
      </c>
      <c r="D1" s="578" t="s">
        <v>610</v>
      </c>
      <c r="E1" s="54" t="s">
        <v>611</v>
      </c>
      <c r="F1" s="54" t="s">
        <v>612</v>
      </c>
    </row>
    <row r="2" spans="1:6">
      <c r="A2" s="1606">
        <v>2021</v>
      </c>
      <c r="B2" s="227" t="s">
        <v>613</v>
      </c>
      <c r="C2" s="229" t="s">
        <v>614</v>
      </c>
      <c r="D2" s="226" t="s">
        <v>615</v>
      </c>
      <c r="E2" s="227"/>
      <c r="F2" s="227" t="s">
        <v>616</v>
      </c>
    </row>
    <row r="3" spans="1:6">
      <c r="A3" s="1606"/>
      <c r="B3" s="227" t="s">
        <v>617</v>
      </c>
      <c r="C3" s="577" t="s">
        <v>618</v>
      </c>
      <c r="D3" s="226" t="s">
        <v>619</v>
      </c>
      <c r="E3" s="227"/>
      <c r="F3" s="227" t="s">
        <v>616</v>
      </c>
    </row>
    <row r="4" spans="1:6">
      <c r="A4" s="1606"/>
      <c r="B4" s="227" t="s">
        <v>620</v>
      </c>
      <c r="C4" s="229" t="s">
        <v>614</v>
      </c>
      <c r="D4" s="226" t="s">
        <v>621</v>
      </c>
      <c r="E4" s="227"/>
      <c r="F4" s="227" t="s">
        <v>616</v>
      </c>
    </row>
    <row r="5" spans="1:6">
      <c r="A5" s="1606"/>
      <c r="B5" s="581" t="s">
        <v>622</v>
      </c>
      <c r="C5" s="577" t="s">
        <v>618</v>
      </c>
      <c r="D5" s="580" t="s">
        <v>619</v>
      </c>
      <c r="E5" s="581" t="s">
        <v>623</v>
      </c>
      <c r="F5" s="581" t="s">
        <v>624</v>
      </c>
    </row>
    <row r="6" spans="1:6">
      <c r="A6" s="1606">
        <v>2022</v>
      </c>
      <c r="B6" s="227" t="s">
        <v>625</v>
      </c>
      <c r="C6" s="229" t="s">
        <v>614</v>
      </c>
      <c r="D6" s="226" t="s">
        <v>626</v>
      </c>
      <c r="E6" s="227"/>
      <c r="F6" s="227" t="s">
        <v>616</v>
      </c>
    </row>
    <row r="7" spans="1:6">
      <c r="A7" s="1606"/>
      <c r="B7" s="581" t="s">
        <v>627</v>
      </c>
      <c r="C7" s="577" t="s">
        <v>628</v>
      </c>
      <c r="D7" s="580" t="s">
        <v>619</v>
      </c>
      <c r="E7" s="1605" t="s">
        <v>629</v>
      </c>
      <c r="F7" s="581" t="s">
        <v>624</v>
      </c>
    </row>
    <row r="8" spans="1:6">
      <c r="A8" s="1606"/>
      <c r="B8" s="581" t="s">
        <v>630</v>
      </c>
      <c r="C8" s="577" t="s">
        <v>631</v>
      </c>
      <c r="D8" s="580" t="s">
        <v>619</v>
      </c>
      <c r="E8" s="1605"/>
      <c r="F8" s="581" t="s">
        <v>624</v>
      </c>
    </row>
    <row r="9" spans="1:6">
      <c r="A9" s="1606"/>
      <c r="B9" s="227" t="s">
        <v>632</v>
      </c>
      <c r="C9" s="229" t="s">
        <v>614</v>
      </c>
      <c r="D9" s="226" t="s">
        <v>633</v>
      </c>
      <c r="E9" s="227"/>
      <c r="F9" s="227" t="s">
        <v>616</v>
      </c>
    </row>
    <row r="10" spans="1:6">
      <c r="A10" s="1606"/>
      <c r="B10" s="581" t="s">
        <v>634</v>
      </c>
      <c r="C10" s="577" t="s">
        <v>635</v>
      </c>
      <c r="D10" s="580" t="s">
        <v>619</v>
      </c>
      <c r="E10" s="581" t="s">
        <v>629</v>
      </c>
      <c r="F10" s="581" t="s">
        <v>624</v>
      </c>
    </row>
    <row r="11" spans="1:6">
      <c r="A11" s="1606"/>
      <c r="B11" s="227" t="s">
        <v>636</v>
      </c>
      <c r="C11" s="229" t="s">
        <v>614</v>
      </c>
      <c r="D11" s="226" t="s">
        <v>637</v>
      </c>
      <c r="E11" s="227"/>
      <c r="F11" s="227" t="s">
        <v>616</v>
      </c>
    </row>
    <row r="12" spans="1:6">
      <c r="A12" s="1606"/>
      <c r="B12" s="227" t="s">
        <v>638</v>
      </c>
      <c r="C12" s="577" t="s">
        <v>618</v>
      </c>
      <c r="D12" s="226" t="s">
        <v>619</v>
      </c>
      <c r="E12" s="227"/>
      <c r="F12" s="227" t="s">
        <v>624</v>
      </c>
    </row>
  </sheetData>
  <mergeCells count="3">
    <mergeCell ref="E7:E8"/>
    <mergeCell ref="A2:A5"/>
    <mergeCell ref="A6:A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3AE3-A9B1-D94C-A5E3-8EA22148220D}">
  <sheetPr>
    <tabColor rgb="FF33A4B6"/>
  </sheetPr>
  <dimension ref="A1:AB49"/>
  <sheetViews>
    <sheetView showGridLines="0" zoomScale="110" zoomScaleNormal="110" workbookViewId="0">
      <selection activeCell="P50" sqref="P50"/>
    </sheetView>
  </sheetViews>
  <sheetFormatPr defaultColWidth="10.875" defaultRowHeight="13.15" outlineLevelCol="1"/>
  <cols>
    <col min="1" max="1" width="1.5" style="236" customWidth="1"/>
    <col min="2" max="2" width="4.5" style="48" customWidth="1"/>
    <col min="3" max="3" width="6.875" style="48" customWidth="1"/>
    <col min="4" max="4" width="25.125" style="48" customWidth="1"/>
    <col min="5" max="5" width="1.5" style="236" customWidth="1"/>
    <col min="6" max="6" width="4.5" style="48" customWidth="1" outlineLevel="1"/>
    <col min="7" max="7" width="6.875" style="48" customWidth="1" outlineLevel="1"/>
    <col min="8" max="8" width="27.125" style="48" customWidth="1" outlineLevel="1"/>
    <col min="9" max="9" width="1.625" style="236" customWidth="1"/>
    <col min="10" max="10" width="4.5" style="48" customWidth="1" outlineLevel="1"/>
    <col min="11" max="11" width="6.875" style="48" customWidth="1" outlineLevel="1"/>
    <col min="12" max="12" width="20.625" style="48" customWidth="1" outlineLevel="1"/>
    <col min="13" max="13" width="2.375" style="236" customWidth="1"/>
    <col min="14" max="14" width="4.5" style="48" customWidth="1" outlineLevel="1"/>
    <col min="15" max="15" width="6.875" style="48" customWidth="1" outlineLevel="1"/>
    <col min="16" max="16" width="24" style="48" customWidth="1" outlineLevel="1"/>
    <col min="17" max="17" width="2.875" style="236" customWidth="1"/>
    <col min="18" max="18" width="4.5" style="48" customWidth="1" outlineLevel="1"/>
    <col min="19" max="19" width="6.875" style="48" customWidth="1" outlineLevel="1"/>
    <col min="20" max="20" width="23.375" style="48" customWidth="1" outlineLevel="1"/>
    <col min="21" max="21" width="1.625" style="236" customWidth="1"/>
    <col min="22" max="22" width="4.5" style="48" customWidth="1" outlineLevel="1"/>
    <col min="23" max="23" width="6.875" style="48" customWidth="1" outlineLevel="1"/>
    <col min="24" max="24" width="24.125" style="48" customWidth="1" outlineLevel="1"/>
    <col min="25" max="25" width="2.5" style="236" customWidth="1" outlineLevel="1"/>
    <col min="26" max="26" width="4.5" style="48" customWidth="1" outlineLevel="1"/>
    <col min="27" max="27" width="6.5" style="48" customWidth="1" outlineLevel="1"/>
    <col min="28" max="28" width="15.625" style="48" customWidth="1" outlineLevel="1"/>
    <col min="29" max="16384" width="10.875" style="48"/>
  </cols>
  <sheetData>
    <row r="1" spans="1:28" ht="13.9" thickBot="1"/>
    <row r="2" spans="1:28" s="232" customFormat="1" ht="45.95" customHeight="1" thickTop="1" thickBot="1">
      <c r="A2" s="51"/>
      <c r="B2" s="1615" t="s">
        <v>639</v>
      </c>
      <c r="C2" s="1616"/>
      <c r="D2" s="1617"/>
      <c r="E2" s="51"/>
      <c r="F2" s="1615" t="s">
        <v>640</v>
      </c>
      <c r="G2" s="1616"/>
      <c r="H2" s="1617"/>
      <c r="I2" s="51"/>
      <c r="J2" s="1615" t="s">
        <v>641</v>
      </c>
      <c r="K2" s="1616"/>
      <c r="L2" s="1617"/>
      <c r="M2" s="51"/>
      <c r="N2" s="1615" t="s">
        <v>642</v>
      </c>
      <c r="O2" s="1616"/>
      <c r="P2" s="1617"/>
      <c r="Q2" s="51"/>
      <c r="R2" s="1615" t="s">
        <v>643</v>
      </c>
      <c r="S2" s="1616"/>
      <c r="T2" s="1617"/>
      <c r="U2" s="51"/>
      <c r="V2" s="1615" t="s">
        <v>644</v>
      </c>
      <c r="W2" s="1616"/>
      <c r="X2" s="1617"/>
      <c r="Y2" s="51"/>
      <c r="Z2" s="1607" t="s">
        <v>6</v>
      </c>
      <c r="AA2" s="1607"/>
      <c r="AB2" s="1607"/>
    </row>
    <row r="3" spans="1:28" s="232" customFormat="1" ht="37.15" thickTop="1" thickBot="1">
      <c r="A3" s="51"/>
      <c r="B3" s="478"/>
      <c r="C3" s="253" t="s">
        <v>7</v>
      </c>
      <c r="D3" s="479" t="s">
        <v>8</v>
      </c>
      <c r="E3" s="51"/>
      <c r="F3" s="478"/>
      <c r="G3" s="253" t="s">
        <v>7</v>
      </c>
      <c r="H3" s="479" t="s">
        <v>8</v>
      </c>
      <c r="I3" s="51"/>
      <c r="J3" s="478"/>
      <c r="K3" s="253" t="s">
        <v>7</v>
      </c>
      <c r="L3" s="479" t="s">
        <v>8</v>
      </c>
      <c r="M3" s="51"/>
      <c r="N3" s="509"/>
      <c r="O3" s="364" t="s">
        <v>7</v>
      </c>
      <c r="P3" s="510" t="s">
        <v>8</v>
      </c>
      <c r="Q3" s="51"/>
      <c r="R3" s="478"/>
      <c r="S3" s="253" t="s">
        <v>7</v>
      </c>
      <c r="T3" s="479" t="s">
        <v>8</v>
      </c>
      <c r="U3" s="51"/>
      <c r="V3" s="478"/>
      <c r="W3" s="253" t="s">
        <v>7</v>
      </c>
      <c r="X3" s="479" t="s">
        <v>8</v>
      </c>
      <c r="Y3" s="51"/>
      <c r="Z3" s="461"/>
      <c r="AA3" s="253" t="s">
        <v>7</v>
      </c>
      <c r="AB3" s="253" t="s">
        <v>14</v>
      </c>
    </row>
    <row r="4" spans="1:28" ht="27.6" thickTop="1" thickBot="1">
      <c r="A4" s="233"/>
      <c r="B4" s="1608" t="s">
        <v>15</v>
      </c>
      <c r="C4" s="318">
        <v>44438</v>
      </c>
      <c r="D4" s="550" t="s">
        <v>16</v>
      </c>
      <c r="E4" s="233"/>
      <c r="F4" s="1609" t="s">
        <v>17</v>
      </c>
      <c r="G4" s="318">
        <v>44136</v>
      </c>
      <c r="H4" s="1610" t="s">
        <v>18</v>
      </c>
      <c r="I4" s="233"/>
      <c r="J4" s="1609" t="s">
        <v>6</v>
      </c>
      <c r="K4" s="325">
        <v>44192</v>
      </c>
      <c r="L4" s="493" t="s">
        <v>645</v>
      </c>
      <c r="M4" s="233"/>
      <c r="N4" s="1169"/>
      <c r="O4" s="1613"/>
      <c r="P4" s="1614"/>
      <c r="Q4" s="233"/>
      <c r="R4" s="1618"/>
      <c r="S4" s="328">
        <v>44297</v>
      </c>
      <c r="T4" s="1619" t="s">
        <v>21</v>
      </c>
      <c r="U4" s="233"/>
      <c r="V4" s="1609" t="s">
        <v>22</v>
      </c>
      <c r="W4" s="280">
        <v>44353</v>
      </c>
      <c r="X4" s="533" t="s">
        <v>646</v>
      </c>
      <c r="Y4" s="233"/>
      <c r="Z4" s="1140" t="s">
        <v>26</v>
      </c>
      <c r="AA4" s="266">
        <v>44402</v>
      </c>
      <c r="AB4" s="260" t="s">
        <v>6</v>
      </c>
    </row>
    <row r="5" spans="1:28" ht="15" thickTop="1" thickBot="1">
      <c r="A5" s="233"/>
      <c r="B5" s="1608"/>
      <c r="C5" s="319">
        <v>44439</v>
      </c>
      <c r="D5" s="551" t="s">
        <v>6</v>
      </c>
      <c r="E5" s="233"/>
      <c r="F5" s="1609"/>
      <c r="G5" s="319">
        <v>44137</v>
      </c>
      <c r="H5" s="1611"/>
      <c r="I5" s="233"/>
      <c r="J5" s="1609"/>
      <c r="K5" s="326">
        <v>44193</v>
      </c>
      <c r="L5" s="494" t="s">
        <v>647</v>
      </c>
      <c r="M5" s="233"/>
      <c r="N5" s="1172"/>
      <c r="O5" s="1173"/>
      <c r="P5" s="1174"/>
      <c r="Q5" s="233"/>
      <c r="R5" s="1618"/>
      <c r="S5" s="278">
        <v>44298</v>
      </c>
      <c r="T5" s="1620"/>
      <c r="U5" s="233"/>
      <c r="V5" s="1609"/>
      <c r="W5" s="281">
        <v>44354</v>
      </c>
      <c r="X5" s="534"/>
      <c r="Y5" s="233"/>
      <c r="Z5" s="1140"/>
      <c r="AA5" s="267">
        <v>44403</v>
      </c>
      <c r="AB5" s="261" t="s">
        <v>6</v>
      </c>
    </row>
    <row r="6" spans="1:28" ht="15" thickTop="1" thickBot="1">
      <c r="A6" s="233"/>
      <c r="B6" s="1608"/>
      <c r="C6" s="319">
        <v>44440</v>
      </c>
      <c r="D6" s="548" t="s">
        <v>28</v>
      </c>
      <c r="E6" s="233"/>
      <c r="F6" s="1609"/>
      <c r="G6" s="319">
        <v>44138</v>
      </c>
      <c r="H6" s="1611"/>
      <c r="I6" s="233"/>
      <c r="J6" s="1609"/>
      <c r="K6" s="326">
        <v>44194</v>
      </c>
      <c r="L6" s="1622" t="s">
        <v>27</v>
      </c>
      <c r="M6" s="233"/>
      <c r="N6" s="1172"/>
      <c r="O6" s="1173"/>
      <c r="P6" s="1174"/>
      <c r="Q6" s="233"/>
      <c r="R6" s="1618"/>
      <c r="S6" s="278">
        <v>44299</v>
      </c>
      <c r="T6" s="1620"/>
      <c r="U6" s="233"/>
      <c r="V6" s="1609"/>
      <c r="W6" s="281">
        <v>44355</v>
      </c>
      <c r="X6" s="534"/>
      <c r="Y6" s="233"/>
      <c r="Z6" s="1140"/>
      <c r="AA6" s="267">
        <v>44404</v>
      </c>
      <c r="AB6" s="261" t="s">
        <v>6</v>
      </c>
    </row>
    <row r="7" spans="1:28" ht="15" thickTop="1" thickBot="1">
      <c r="A7" s="233"/>
      <c r="B7" s="1608"/>
      <c r="C7" s="319">
        <v>44441</v>
      </c>
      <c r="D7" s="548" t="s">
        <v>28</v>
      </c>
      <c r="E7" s="233"/>
      <c r="F7" s="1609"/>
      <c r="G7" s="319">
        <v>44139</v>
      </c>
      <c r="H7" s="1611"/>
      <c r="I7" s="233"/>
      <c r="J7" s="1609"/>
      <c r="K7" s="326">
        <v>44195</v>
      </c>
      <c r="L7" s="1623"/>
      <c r="M7" s="233"/>
      <c r="N7" s="1172"/>
      <c r="O7" s="1173"/>
      <c r="P7" s="1174"/>
      <c r="Q7" s="233"/>
      <c r="R7" s="1618"/>
      <c r="S7" s="278">
        <v>44300</v>
      </c>
      <c r="T7" s="1621"/>
      <c r="U7" s="233"/>
      <c r="V7" s="1609"/>
      <c r="W7" s="281">
        <v>44356</v>
      </c>
      <c r="X7" s="534"/>
      <c r="Y7" s="233"/>
      <c r="Z7" s="1140"/>
      <c r="AA7" s="267">
        <v>44405</v>
      </c>
      <c r="AB7" s="261" t="s">
        <v>6</v>
      </c>
    </row>
    <row r="8" spans="1:28" ht="15" thickTop="1" thickBot="1">
      <c r="A8" s="233"/>
      <c r="B8" s="1608"/>
      <c r="C8" s="320">
        <v>44442</v>
      </c>
      <c r="D8" s="552" t="s">
        <v>32</v>
      </c>
      <c r="E8" s="233"/>
      <c r="F8" s="1609"/>
      <c r="G8" s="320">
        <v>44140</v>
      </c>
      <c r="H8" s="1612"/>
      <c r="I8" s="233"/>
      <c r="J8" s="1609"/>
      <c r="K8" s="326">
        <v>44196</v>
      </c>
      <c r="L8" s="1624"/>
      <c r="M8" s="233"/>
      <c r="N8" s="1175"/>
      <c r="O8" s="1176"/>
      <c r="P8" s="1177"/>
      <c r="Q8" s="233"/>
      <c r="R8" s="1618"/>
      <c r="S8" s="279">
        <v>44301</v>
      </c>
      <c r="T8" s="523" t="s">
        <v>31</v>
      </c>
      <c r="U8" s="233"/>
      <c r="V8" s="1609"/>
      <c r="W8" s="297">
        <v>44357</v>
      </c>
      <c r="X8" s="535"/>
      <c r="Y8" s="233"/>
      <c r="Z8" s="1140"/>
      <c r="AA8" s="272">
        <v>44406</v>
      </c>
      <c r="AB8" s="458" t="s">
        <v>6</v>
      </c>
    </row>
    <row r="9" spans="1:28" ht="27.6" thickTop="1" thickBot="1">
      <c r="A9" s="233"/>
      <c r="B9" s="1609" t="s">
        <v>26</v>
      </c>
      <c r="C9" s="321">
        <v>44080</v>
      </c>
      <c r="D9" s="533" t="s">
        <v>47</v>
      </c>
      <c r="E9" s="233"/>
      <c r="F9" s="1609" t="s">
        <v>34</v>
      </c>
      <c r="G9" s="287">
        <v>44143</v>
      </c>
      <c r="H9" s="480"/>
      <c r="I9" s="233"/>
      <c r="J9" s="1609" t="s">
        <v>36</v>
      </c>
      <c r="K9" s="327">
        <v>44199</v>
      </c>
      <c r="L9" s="495" t="s">
        <v>37</v>
      </c>
      <c r="M9" s="233"/>
      <c r="N9" s="1629" t="s">
        <v>38</v>
      </c>
      <c r="O9" s="296">
        <v>44248</v>
      </c>
      <c r="P9" s="1630" t="s">
        <v>39</v>
      </c>
      <c r="Q9" s="233"/>
      <c r="R9" s="1609" t="s">
        <v>41</v>
      </c>
      <c r="S9" s="296">
        <v>44304</v>
      </c>
      <c r="T9" s="524" t="s">
        <v>42</v>
      </c>
      <c r="U9" s="233"/>
      <c r="V9" s="1609" t="s">
        <v>43</v>
      </c>
      <c r="W9" s="296">
        <v>44360</v>
      </c>
      <c r="X9" s="1625" t="s">
        <v>54</v>
      </c>
      <c r="Y9" s="233"/>
      <c r="Z9" s="1140" t="s">
        <v>46</v>
      </c>
      <c r="AA9" s="274">
        <v>44409</v>
      </c>
      <c r="AB9" s="260" t="s">
        <v>6</v>
      </c>
    </row>
    <row r="10" spans="1:28" ht="15" thickTop="1" thickBot="1">
      <c r="A10" s="233"/>
      <c r="B10" s="1609"/>
      <c r="C10" s="281">
        <v>44081</v>
      </c>
      <c r="D10" s="553" t="s">
        <v>56</v>
      </c>
      <c r="E10" s="233"/>
      <c r="F10" s="1609"/>
      <c r="G10" s="278">
        <v>44144</v>
      </c>
      <c r="H10" s="481"/>
      <c r="I10" s="233"/>
      <c r="J10" s="1609"/>
      <c r="K10" s="354">
        <v>44200</v>
      </c>
      <c r="L10" s="496" t="s">
        <v>28</v>
      </c>
      <c r="M10" s="233"/>
      <c r="N10" s="1609"/>
      <c r="O10" s="277">
        <v>44249</v>
      </c>
      <c r="P10" s="1631"/>
      <c r="Q10" s="233"/>
      <c r="R10" s="1609"/>
      <c r="S10" s="277">
        <v>44305</v>
      </c>
      <c r="T10" s="1628" t="s">
        <v>51</v>
      </c>
      <c r="U10" s="233"/>
      <c r="V10" s="1609"/>
      <c r="W10" s="277">
        <v>44361</v>
      </c>
      <c r="X10" s="1626"/>
      <c r="Y10" s="233"/>
      <c r="Z10" s="1140"/>
      <c r="AA10" s="267">
        <v>44410</v>
      </c>
      <c r="AB10" s="261" t="s">
        <v>6</v>
      </c>
    </row>
    <row r="11" spans="1:28" ht="15" thickTop="1" thickBot="1">
      <c r="A11" s="233"/>
      <c r="B11" s="1609"/>
      <c r="C11" s="281">
        <v>44082</v>
      </c>
      <c r="D11" s="554"/>
      <c r="E11" s="233"/>
      <c r="F11" s="1609"/>
      <c r="G11" s="278">
        <v>44145</v>
      </c>
      <c r="H11" s="481"/>
      <c r="I11" s="233"/>
      <c r="J11" s="1609"/>
      <c r="K11" s="354">
        <v>44201</v>
      </c>
      <c r="L11" s="497"/>
      <c r="M11" s="233"/>
      <c r="N11" s="1609"/>
      <c r="O11" s="277">
        <v>44250</v>
      </c>
      <c r="P11" s="1631"/>
      <c r="Q11" s="233"/>
      <c r="R11" s="1609"/>
      <c r="S11" s="277">
        <v>44306</v>
      </c>
      <c r="T11" s="1626"/>
      <c r="U11" s="233"/>
      <c r="V11" s="1609"/>
      <c r="W11" s="277">
        <v>44362</v>
      </c>
      <c r="X11" s="1626"/>
      <c r="Y11" s="233"/>
      <c r="Z11" s="1140"/>
      <c r="AA11" s="267">
        <v>44411</v>
      </c>
      <c r="AB11" s="261" t="s">
        <v>6</v>
      </c>
    </row>
    <row r="12" spans="1:28" ht="15" thickTop="1" thickBot="1">
      <c r="A12" s="234"/>
      <c r="B12" s="1609"/>
      <c r="C12" s="281">
        <v>44083</v>
      </c>
      <c r="D12" s="555"/>
      <c r="E12" s="234"/>
      <c r="F12" s="1609"/>
      <c r="G12" s="426">
        <v>44146</v>
      </c>
      <c r="H12" s="482"/>
      <c r="I12" s="234"/>
      <c r="J12" s="1609"/>
      <c r="K12" s="354">
        <v>44202</v>
      </c>
      <c r="L12" s="498"/>
      <c r="M12" s="234"/>
      <c r="N12" s="1609"/>
      <c r="O12" s="277">
        <v>44251</v>
      </c>
      <c r="P12" s="1631"/>
      <c r="Q12" s="234"/>
      <c r="R12" s="1609"/>
      <c r="S12" s="277">
        <v>44307</v>
      </c>
      <c r="T12" s="1626"/>
      <c r="U12" s="234"/>
      <c r="V12" s="1609"/>
      <c r="W12" s="277">
        <v>44363</v>
      </c>
      <c r="X12" s="1626"/>
      <c r="Y12" s="234"/>
      <c r="Z12" s="1140"/>
      <c r="AA12" s="267">
        <v>44412</v>
      </c>
      <c r="AB12" s="261" t="s">
        <v>6</v>
      </c>
    </row>
    <row r="13" spans="1:28" ht="15" thickTop="1" thickBot="1">
      <c r="A13" s="233"/>
      <c r="B13" s="1609"/>
      <c r="C13" s="297">
        <v>44084</v>
      </c>
      <c r="D13" s="556"/>
      <c r="E13" s="233"/>
      <c r="F13" s="1609"/>
      <c r="G13" s="324">
        <v>44147</v>
      </c>
      <c r="H13" s="483" t="s">
        <v>65</v>
      </c>
      <c r="I13" s="233"/>
      <c r="J13" s="1609"/>
      <c r="K13" s="386">
        <v>44203</v>
      </c>
      <c r="L13" s="499"/>
      <c r="M13" s="233"/>
      <c r="N13" s="1609"/>
      <c r="O13" s="289">
        <v>44252</v>
      </c>
      <c r="P13" s="1632"/>
      <c r="Q13" s="233"/>
      <c r="R13" s="1609"/>
      <c r="S13" s="289">
        <v>44308</v>
      </c>
      <c r="T13" s="1627"/>
      <c r="U13" s="233"/>
      <c r="V13" s="1609"/>
      <c r="W13" s="289">
        <v>44364</v>
      </c>
      <c r="X13" s="1627"/>
      <c r="Y13" s="233"/>
      <c r="Z13" s="1140"/>
      <c r="AA13" s="272">
        <v>44413</v>
      </c>
      <c r="AB13" s="458" t="s">
        <v>6</v>
      </c>
    </row>
    <row r="14" spans="1:28" ht="15" thickTop="1" thickBot="1">
      <c r="A14" s="235"/>
      <c r="B14" s="1609" t="s">
        <v>46</v>
      </c>
      <c r="C14" s="296">
        <v>44087</v>
      </c>
      <c r="D14" s="557"/>
      <c r="E14" s="235"/>
      <c r="F14" s="1609" t="s">
        <v>70</v>
      </c>
      <c r="G14" s="276">
        <v>44150</v>
      </c>
      <c r="H14" s="1633" t="s">
        <v>71</v>
      </c>
      <c r="I14" s="235"/>
      <c r="J14" s="1609" t="s">
        <v>73</v>
      </c>
      <c r="K14" s="355">
        <v>44206</v>
      </c>
      <c r="L14" s="1635" t="s">
        <v>74</v>
      </c>
      <c r="M14" s="235"/>
      <c r="N14" s="1609" t="s">
        <v>75</v>
      </c>
      <c r="O14" s="296">
        <v>44255</v>
      </c>
      <c r="P14" s="1631" t="s">
        <v>648</v>
      </c>
      <c r="Q14" s="235"/>
      <c r="R14" s="1609" t="s">
        <v>78</v>
      </c>
      <c r="S14" s="296">
        <v>44311</v>
      </c>
      <c r="T14" s="525" t="s">
        <v>79</v>
      </c>
      <c r="U14" s="235"/>
      <c r="V14" s="1609" t="s">
        <v>80</v>
      </c>
      <c r="W14" s="296">
        <v>44367</v>
      </c>
      <c r="X14" s="1637" t="s">
        <v>81</v>
      </c>
      <c r="Y14" s="235"/>
      <c r="Z14" s="1140" t="s">
        <v>83</v>
      </c>
      <c r="AA14" s="274">
        <v>44416</v>
      </c>
      <c r="AB14" s="260" t="s">
        <v>6</v>
      </c>
    </row>
    <row r="15" spans="1:28" ht="15" thickTop="1" thickBot="1">
      <c r="A15" s="235"/>
      <c r="B15" s="1609"/>
      <c r="C15" s="277">
        <v>44088</v>
      </c>
      <c r="D15" s="555"/>
      <c r="E15" s="235"/>
      <c r="F15" s="1609"/>
      <c r="G15" s="277">
        <v>44151</v>
      </c>
      <c r="H15" s="1633"/>
      <c r="I15" s="235"/>
      <c r="J15" s="1609"/>
      <c r="K15" s="356">
        <v>44207</v>
      </c>
      <c r="L15" s="1635"/>
      <c r="M15" s="235"/>
      <c r="N15" s="1609"/>
      <c r="O15" s="277">
        <v>44256</v>
      </c>
      <c r="P15" s="1631"/>
      <c r="Q15" s="235"/>
      <c r="R15" s="1609"/>
      <c r="S15" s="277">
        <v>44312</v>
      </c>
      <c r="T15" s="1626" t="s">
        <v>86</v>
      </c>
      <c r="U15" s="235"/>
      <c r="V15" s="1609"/>
      <c r="W15" s="277">
        <v>44368</v>
      </c>
      <c r="X15" s="1637"/>
      <c r="Y15" s="235"/>
      <c r="Z15" s="1140"/>
      <c r="AA15" s="267">
        <v>44417</v>
      </c>
      <c r="AB15" s="261" t="s">
        <v>6</v>
      </c>
    </row>
    <row r="16" spans="1:28" ht="15" thickTop="1" thickBot="1">
      <c r="A16" s="235"/>
      <c r="B16" s="1609"/>
      <c r="C16" s="277">
        <v>44089</v>
      </c>
      <c r="D16" s="555"/>
      <c r="E16" s="235"/>
      <c r="F16" s="1609"/>
      <c r="G16" s="277">
        <v>44152</v>
      </c>
      <c r="H16" s="1633"/>
      <c r="I16" s="235"/>
      <c r="J16" s="1609"/>
      <c r="K16" s="356">
        <v>44208</v>
      </c>
      <c r="L16" s="1635"/>
      <c r="M16" s="235"/>
      <c r="N16" s="1609"/>
      <c r="O16" s="277">
        <v>44257</v>
      </c>
      <c r="P16" s="1631"/>
      <c r="Q16" s="235"/>
      <c r="R16" s="1609"/>
      <c r="S16" s="277">
        <v>44313</v>
      </c>
      <c r="T16" s="1626"/>
      <c r="U16" s="235"/>
      <c r="V16" s="1609"/>
      <c r="W16" s="277">
        <v>44369</v>
      </c>
      <c r="X16" s="1637"/>
      <c r="Y16" s="235"/>
      <c r="Z16" s="1140"/>
      <c r="AA16" s="267">
        <v>44418</v>
      </c>
      <c r="AB16" s="261" t="s">
        <v>6</v>
      </c>
    </row>
    <row r="17" spans="1:28" ht="15" thickTop="1" thickBot="1">
      <c r="A17" s="235"/>
      <c r="B17" s="1609"/>
      <c r="C17" s="277">
        <v>44090</v>
      </c>
      <c r="D17" s="555"/>
      <c r="E17" s="235"/>
      <c r="F17" s="1609"/>
      <c r="G17" s="277">
        <v>44153</v>
      </c>
      <c r="H17" s="1633"/>
      <c r="I17" s="235"/>
      <c r="J17" s="1609"/>
      <c r="K17" s="356">
        <v>44209</v>
      </c>
      <c r="L17" s="1636"/>
      <c r="M17" s="235"/>
      <c r="N17" s="1609"/>
      <c r="O17" s="277">
        <v>44258</v>
      </c>
      <c r="P17" s="1631"/>
      <c r="Q17" s="235"/>
      <c r="R17" s="1609"/>
      <c r="S17" s="277">
        <v>44314</v>
      </c>
      <c r="T17" s="1626"/>
      <c r="U17" s="235"/>
      <c r="V17" s="1609"/>
      <c r="W17" s="277">
        <v>44370</v>
      </c>
      <c r="X17" s="1637"/>
      <c r="Y17" s="235"/>
      <c r="Z17" s="1140"/>
      <c r="AA17" s="267">
        <v>44419</v>
      </c>
      <c r="AB17" s="261" t="s">
        <v>6</v>
      </c>
    </row>
    <row r="18" spans="1:28" ht="15" thickTop="1" thickBot="1">
      <c r="A18" s="235"/>
      <c r="B18" s="1609"/>
      <c r="C18" s="289">
        <v>44091</v>
      </c>
      <c r="D18" s="556"/>
      <c r="E18" s="235"/>
      <c r="F18" s="1609"/>
      <c r="G18" s="289">
        <v>44154</v>
      </c>
      <c r="H18" s="1634"/>
      <c r="I18" s="235"/>
      <c r="J18" s="1609"/>
      <c r="K18" s="357">
        <v>44210</v>
      </c>
      <c r="L18" s="500" t="s">
        <v>91</v>
      </c>
      <c r="M18" s="235"/>
      <c r="N18" s="1609"/>
      <c r="O18" s="289">
        <v>44259</v>
      </c>
      <c r="P18" s="1632"/>
      <c r="Q18" s="235"/>
      <c r="R18" s="1609"/>
      <c r="S18" s="289">
        <v>44315</v>
      </c>
      <c r="T18" s="1639"/>
      <c r="U18" s="235"/>
      <c r="V18" s="1609"/>
      <c r="W18" s="277">
        <v>44371</v>
      </c>
      <c r="X18" s="1638"/>
      <c r="Y18" s="235"/>
      <c r="Z18" s="1140"/>
      <c r="AA18" s="272">
        <v>44420</v>
      </c>
      <c r="AB18" s="458" t="s">
        <v>6</v>
      </c>
    </row>
    <row r="19" spans="1:28" ht="15" thickTop="1" thickBot="1">
      <c r="A19" s="235"/>
      <c r="B19" s="1609" t="s">
        <v>83</v>
      </c>
      <c r="C19" s="296">
        <v>44094</v>
      </c>
      <c r="D19" s="1640" t="s">
        <v>71</v>
      </c>
      <c r="E19" s="235"/>
      <c r="F19" s="1609" t="s">
        <v>98</v>
      </c>
      <c r="G19" s="296">
        <v>44157</v>
      </c>
      <c r="H19" s="484"/>
      <c r="I19" s="235"/>
      <c r="J19" s="1609" t="s">
        <v>99</v>
      </c>
      <c r="K19" s="358">
        <v>44213</v>
      </c>
      <c r="L19" s="501"/>
      <c r="M19" s="235"/>
      <c r="N19" s="1609" t="s">
        <v>100</v>
      </c>
      <c r="O19" s="296">
        <v>44262</v>
      </c>
      <c r="P19" s="511"/>
      <c r="Q19" s="235"/>
      <c r="R19" s="1609" t="s">
        <v>102</v>
      </c>
      <c r="S19" s="329">
        <v>44318</v>
      </c>
      <c r="T19" s="493" t="s">
        <v>103</v>
      </c>
      <c r="U19" s="235"/>
      <c r="V19" s="1609" t="s">
        <v>104</v>
      </c>
      <c r="W19" s="277">
        <v>44374</v>
      </c>
      <c r="X19" s="1655" t="s">
        <v>649</v>
      </c>
      <c r="Y19" s="235"/>
      <c r="Z19" s="1140" t="s">
        <v>105</v>
      </c>
      <c r="AA19" s="274">
        <v>44423</v>
      </c>
      <c r="AB19" s="260" t="s">
        <v>6</v>
      </c>
    </row>
    <row r="20" spans="1:28" ht="28.9" thickTop="1" thickBot="1">
      <c r="A20" s="235"/>
      <c r="B20" s="1609"/>
      <c r="C20" s="277">
        <v>44095</v>
      </c>
      <c r="D20" s="1641"/>
      <c r="E20" s="235"/>
      <c r="F20" s="1609"/>
      <c r="G20" s="277">
        <v>44158</v>
      </c>
      <c r="H20" s="485" t="s">
        <v>106</v>
      </c>
      <c r="I20" s="235"/>
      <c r="J20" s="1609"/>
      <c r="K20" s="356">
        <v>44214</v>
      </c>
      <c r="L20" s="502" t="s">
        <v>650</v>
      </c>
      <c r="M20" s="235"/>
      <c r="N20" s="1609"/>
      <c r="O20" s="277">
        <v>44263</v>
      </c>
      <c r="P20" s="512" t="s">
        <v>93</v>
      </c>
      <c r="Q20" s="235"/>
      <c r="R20" s="1609"/>
      <c r="S20" s="277">
        <v>44319</v>
      </c>
      <c r="T20" s="1645" t="s">
        <v>81</v>
      </c>
      <c r="U20" s="235"/>
      <c r="V20" s="1609"/>
      <c r="W20" s="277">
        <v>44375</v>
      </c>
      <c r="X20" s="1656"/>
      <c r="Y20" s="235"/>
      <c r="Z20" s="1140"/>
      <c r="AA20" s="267">
        <v>44424</v>
      </c>
      <c r="AB20" s="261" t="s">
        <v>6</v>
      </c>
    </row>
    <row r="21" spans="1:28" ht="15" thickTop="1" thickBot="1">
      <c r="A21" s="234"/>
      <c r="B21" s="1609"/>
      <c r="C21" s="277">
        <v>44096</v>
      </c>
      <c r="D21" s="1641"/>
      <c r="E21" s="234"/>
      <c r="F21" s="1609"/>
      <c r="G21" s="277">
        <v>44159</v>
      </c>
      <c r="H21" s="1646" t="s">
        <v>81</v>
      </c>
      <c r="I21" s="234"/>
      <c r="J21" s="1609"/>
      <c r="K21" s="356">
        <v>44215</v>
      </c>
      <c r="L21" s="1649" t="s">
        <v>81</v>
      </c>
      <c r="M21" s="234"/>
      <c r="N21" s="1609"/>
      <c r="O21" s="277">
        <v>44264</v>
      </c>
      <c r="P21" s="1652" t="s">
        <v>81</v>
      </c>
      <c r="Q21" s="234"/>
      <c r="R21" s="1609"/>
      <c r="S21" s="277">
        <v>44320</v>
      </c>
      <c r="T21" s="1637"/>
      <c r="U21" s="234"/>
      <c r="V21" s="1609"/>
      <c r="W21" s="277">
        <v>44376</v>
      </c>
      <c r="X21" s="1656"/>
      <c r="Y21" s="234"/>
      <c r="Z21" s="1140"/>
      <c r="AA21" s="267">
        <v>44425</v>
      </c>
      <c r="AB21" s="261" t="s">
        <v>6</v>
      </c>
    </row>
    <row r="22" spans="1:28" ht="15" thickTop="1" thickBot="1">
      <c r="A22" s="234"/>
      <c r="B22" s="1609"/>
      <c r="C22" s="277">
        <v>44097</v>
      </c>
      <c r="D22" s="1641"/>
      <c r="E22" s="234"/>
      <c r="F22" s="1609"/>
      <c r="G22" s="277">
        <v>44160</v>
      </c>
      <c r="H22" s="1647"/>
      <c r="I22" s="234"/>
      <c r="J22" s="1609"/>
      <c r="K22" s="383">
        <v>44216</v>
      </c>
      <c r="L22" s="1650"/>
      <c r="M22" s="234"/>
      <c r="N22" s="1609"/>
      <c r="O22" s="356">
        <v>44265</v>
      </c>
      <c r="P22" s="1653"/>
      <c r="Q22" s="234"/>
      <c r="R22" s="1609"/>
      <c r="S22" s="277">
        <v>44321</v>
      </c>
      <c r="T22" s="1637"/>
      <c r="U22" s="234"/>
      <c r="V22" s="1609"/>
      <c r="W22" s="277">
        <v>44377</v>
      </c>
      <c r="X22" s="1657"/>
      <c r="Y22" s="234"/>
      <c r="Z22" s="1140"/>
      <c r="AA22" s="267">
        <v>44426</v>
      </c>
      <c r="AB22" s="452" t="s">
        <v>121</v>
      </c>
    </row>
    <row r="23" spans="1:28" ht="15" thickTop="1" thickBot="1">
      <c r="A23" s="235"/>
      <c r="B23" s="1609"/>
      <c r="C23" s="289">
        <v>44098</v>
      </c>
      <c r="D23" s="1642"/>
      <c r="E23" s="235"/>
      <c r="F23" s="1609"/>
      <c r="G23" s="289">
        <v>44161</v>
      </c>
      <c r="H23" s="1648"/>
      <c r="I23" s="235"/>
      <c r="J23" s="1643"/>
      <c r="K23" s="382">
        <v>44217</v>
      </c>
      <c r="L23" s="1651"/>
      <c r="M23" s="235"/>
      <c r="N23" s="1609"/>
      <c r="O23" s="357">
        <v>44266</v>
      </c>
      <c r="P23" s="1654"/>
      <c r="Q23" s="235"/>
      <c r="R23" s="1609"/>
      <c r="S23" s="289">
        <v>44322</v>
      </c>
      <c r="T23" s="1638"/>
      <c r="U23" s="235"/>
      <c r="V23" s="1609"/>
      <c r="W23" s="290">
        <v>44378</v>
      </c>
      <c r="X23" s="537" t="s">
        <v>124</v>
      </c>
      <c r="Y23" s="235"/>
      <c r="Z23" s="1140"/>
      <c r="AA23" s="272">
        <v>44427</v>
      </c>
      <c r="AB23" s="458" t="s">
        <v>158</v>
      </c>
    </row>
    <row r="24" spans="1:28" ht="15" thickTop="1" thickBot="1">
      <c r="A24" s="235"/>
      <c r="B24" s="1609" t="s">
        <v>105</v>
      </c>
      <c r="C24" s="296">
        <v>44101</v>
      </c>
      <c r="D24" s="1637" t="s">
        <v>81</v>
      </c>
      <c r="E24" s="235"/>
      <c r="F24" s="1609" t="s">
        <v>126</v>
      </c>
      <c r="G24" s="296">
        <v>44164</v>
      </c>
      <c r="H24" s="486"/>
      <c r="I24" s="235"/>
      <c r="J24" s="1609" t="s">
        <v>127</v>
      </c>
      <c r="K24" s="358">
        <v>44220</v>
      </c>
      <c r="L24" s="1660" t="s">
        <v>129</v>
      </c>
      <c r="M24" s="235"/>
      <c r="N24" s="1609" t="s">
        <v>132</v>
      </c>
      <c r="O24" s="296">
        <v>44269</v>
      </c>
      <c r="P24" s="513"/>
      <c r="Q24" s="235"/>
      <c r="R24" s="1609" t="s">
        <v>133</v>
      </c>
      <c r="S24" s="296">
        <v>44325</v>
      </c>
      <c r="T24" s="526"/>
      <c r="U24" s="235"/>
      <c r="V24" s="1609" t="s">
        <v>134</v>
      </c>
      <c r="W24" s="291">
        <v>44381</v>
      </c>
      <c r="X24" s="1656" t="s">
        <v>651</v>
      </c>
      <c r="Y24" s="531"/>
      <c r="Z24" s="1140" t="s">
        <v>138</v>
      </c>
      <c r="AA24" s="274">
        <v>44430</v>
      </c>
      <c r="AB24" s="260" t="s">
        <v>6</v>
      </c>
    </row>
    <row r="25" spans="1:28" ht="15" thickTop="1" thickBot="1">
      <c r="A25" s="233"/>
      <c r="B25" s="1609"/>
      <c r="C25" s="277">
        <v>44102</v>
      </c>
      <c r="D25" s="1637"/>
      <c r="E25" s="233"/>
      <c r="F25" s="1609"/>
      <c r="G25" s="277">
        <v>44165</v>
      </c>
      <c r="H25" s="487"/>
      <c r="I25" s="233"/>
      <c r="J25" s="1609"/>
      <c r="K25" s="356">
        <v>44221</v>
      </c>
      <c r="L25" s="1660"/>
      <c r="M25" s="233"/>
      <c r="N25" s="1609"/>
      <c r="O25" s="277">
        <v>44270</v>
      </c>
      <c r="P25" s="514"/>
      <c r="Q25" s="233"/>
      <c r="R25" s="1609"/>
      <c r="S25" s="277">
        <v>44326</v>
      </c>
      <c r="T25" s="527"/>
      <c r="U25" s="233"/>
      <c r="V25" s="1609"/>
      <c r="W25" s="282">
        <v>44382</v>
      </c>
      <c r="X25" s="1656"/>
      <c r="Y25" s="532"/>
      <c r="Z25" s="1140"/>
      <c r="AA25" s="267">
        <v>44431</v>
      </c>
      <c r="AB25" s="261" t="s">
        <v>6</v>
      </c>
    </row>
    <row r="26" spans="1:28" ht="15" thickTop="1" thickBot="1">
      <c r="A26" s="235"/>
      <c r="B26" s="1609"/>
      <c r="C26" s="277">
        <v>44103</v>
      </c>
      <c r="D26" s="1644"/>
      <c r="E26" s="235"/>
      <c r="F26" s="1609"/>
      <c r="G26" s="277">
        <v>44166</v>
      </c>
      <c r="H26" s="488"/>
      <c r="I26" s="235"/>
      <c r="J26" s="1609"/>
      <c r="K26" s="356">
        <v>44222</v>
      </c>
      <c r="L26" s="1661"/>
      <c r="M26" s="235"/>
      <c r="N26" s="1609"/>
      <c r="O26" s="277">
        <v>44271</v>
      </c>
      <c r="P26" s="515" t="s">
        <v>144</v>
      </c>
      <c r="Q26" s="235"/>
      <c r="R26" s="1609"/>
      <c r="S26" s="277">
        <v>44327</v>
      </c>
      <c r="T26" s="527"/>
      <c r="U26" s="235"/>
      <c r="V26" s="1609"/>
      <c r="W26" s="282">
        <v>44383</v>
      </c>
      <c r="X26" s="1656"/>
      <c r="Y26" s="531"/>
      <c r="Z26" s="1140"/>
      <c r="AA26" s="267">
        <v>44432</v>
      </c>
      <c r="AB26" s="261" t="s">
        <v>6</v>
      </c>
    </row>
    <row r="27" spans="1:28" ht="15" thickTop="1" thickBot="1">
      <c r="A27" s="234"/>
      <c r="B27" s="1609"/>
      <c r="C27" s="277">
        <v>44104</v>
      </c>
      <c r="D27" s="558" t="s">
        <v>147</v>
      </c>
      <c r="E27" s="234"/>
      <c r="F27" s="1609"/>
      <c r="G27" s="277">
        <v>44167</v>
      </c>
      <c r="H27" s="489" t="s">
        <v>148</v>
      </c>
      <c r="I27" s="234"/>
      <c r="J27" s="1609"/>
      <c r="K27" s="356">
        <v>44223</v>
      </c>
      <c r="L27" s="503" t="s">
        <v>150</v>
      </c>
      <c r="M27" s="234"/>
      <c r="N27" s="1609"/>
      <c r="O27" s="277">
        <v>44272</v>
      </c>
      <c r="P27" s="516" t="s">
        <v>152</v>
      </c>
      <c r="Q27" s="234"/>
      <c r="R27" s="1609"/>
      <c r="S27" s="277">
        <v>44328</v>
      </c>
      <c r="T27" s="527"/>
      <c r="U27" s="234"/>
      <c r="V27" s="1609"/>
      <c r="W27" s="282">
        <v>44384</v>
      </c>
      <c r="X27" s="1656"/>
      <c r="Y27" s="234"/>
      <c r="Z27" s="1140"/>
      <c r="AA27" s="267">
        <v>44433</v>
      </c>
      <c r="AB27" s="452" t="s">
        <v>154</v>
      </c>
    </row>
    <row r="28" spans="1:28" ht="15" thickTop="1" thickBot="1">
      <c r="A28" s="233"/>
      <c r="B28" s="1609"/>
      <c r="C28" s="289">
        <v>44105</v>
      </c>
      <c r="D28" s="559"/>
      <c r="E28" s="233"/>
      <c r="F28" s="1609"/>
      <c r="G28" s="289">
        <v>44168</v>
      </c>
      <c r="H28" s="490"/>
      <c r="I28" s="233"/>
      <c r="J28" s="1609"/>
      <c r="K28" s="357">
        <v>44224</v>
      </c>
      <c r="L28" s="504"/>
      <c r="M28" s="233"/>
      <c r="N28" s="1609"/>
      <c r="O28" s="289">
        <v>44273</v>
      </c>
      <c r="P28" s="517"/>
      <c r="Q28" s="233"/>
      <c r="R28" s="1609"/>
      <c r="S28" s="289">
        <v>44329</v>
      </c>
      <c r="T28" s="528"/>
      <c r="U28" s="233"/>
      <c r="V28" s="1658"/>
      <c r="W28" s="283">
        <v>44385</v>
      </c>
      <c r="X28" s="1659"/>
      <c r="Y28" s="233"/>
      <c r="Z28" s="1140"/>
      <c r="AA28" s="272">
        <v>44434</v>
      </c>
      <c r="AB28" s="458" t="s">
        <v>6</v>
      </c>
    </row>
    <row r="29" spans="1:28" ht="54" thickTop="1" thickBot="1">
      <c r="A29" s="235"/>
      <c r="B29" s="1609" t="s">
        <v>138</v>
      </c>
      <c r="C29" s="322">
        <v>44108</v>
      </c>
      <c r="D29" s="557"/>
      <c r="E29" s="235"/>
      <c r="F29" s="1609" t="s">
        <v>159</v>
      </c>
      <c r="G29" s="322">
        <v>44171</v>
      </c>
      <c r="H29" s="1667" t="s">
        <v>160</v>
      </c>
      <c r="I29" s="235"/>
      <c r="J29" s="1609" t="s">
        <v>162</v>
      </c>
      <c r="K29" s="358">
        <v>44227</v>
      </c>
      <c r="L29" s="1662" t="s">
        <v>163</v>
      </c>
      <c r="M29" s="235"/>
      <c r="N29" s="1609" t="s">
        <v>166</v>
      </c>
      <c r="O29" s="322">
        <v>44276</v>
      </c>
      <c r="P29" s="1664" t="s">
        <v>71</v>
      </c>
      <c r="Q29" s="235"/>
      <c r="R29" s="1609" t="s">
        <v>168</v>
      </c>
      <c r="S29" s="322">
        <v>44332</v>
      </c>
      <c r="T29" s="1670" t="s">
        <v>71</v>
      </c>
      <c r="U29" s="235"/>
      <c r="V29" s="1672" t="s">
        <v>652</v>
      </c>
      <c r="W29" s="1358"/>
      <c r="X29" s="538" t="s">
        <v>170</v>
      </c>
      <c r="Y29" s="235"/>
      <c r="Z29" s="1182" t="s">
        <v>171</v>
      </c>
      <c r="AA29" s="274">
        <v>44437</v>
      </c>
      <c r="AB29" s="260" t="s">
        <v>16</v>
      </c>
    </row>
    <row r="30" spans="1:28" ht="15" thickTop="1" thickBot="1">
      <c r="A30" s="233"/>
      <c r="B30" s="1609"/>
      <c r="C30" s="282">
        <v>44109</v>
      </c>
      <c r="D30" s="560"/>
      <c r="E30" s="233"/>
      <c r="F30" s="1609"/>
      <c r="G30" s="282">
        <v>44172</v>
      </c>
      <c r="H30" s="1668"/>
      <c r="I30" s="233"/>
      <c r="J30" s="1609"/>
      <c r="K30" s="356">
        <v>44228</v>
      </c>
      <c r="L30" s="1662"/>
      <c r="M30" s="233"/>
      <c r="N30" s="1609"/>
      <c r="O30" s="282">
        <v>44277</v>
      </c>
      <c r="P30" s="1665"/>
      <c r="Q30" s="233"/>
      <c r="R30" s="1609"/>
      <c r="S30" s="282">
        <v>44333</v>
      </c>
      <c r="T30" s="1633"/>
      <c r="U30" s="233"/>
      <c r="V30" s="1629" t="s">
        <v>174</v>
      </c>
      <c r="W30" s="392">
        <v>44388</v>
      </c>
      <c r="X30" s="539" t="s">
        <v>175</v>
      </c>
      <c r="Y30" s="233"/>
      <c r="Z30" s="1182"/>
      <c r="AA30" s="267">
        <v>44438</v>
      </c>
      <c r="AB30" s="261" t="s">
        <v>6</v>
      </c>
    </row>
    <row r="31" spans="1:28" ht="15" thickTop="1" thickBot="1">
      <c r="A31" s="235"/>
      <c r="B31" s="1609"/>
      <c r="C31" s="282">
        <v>44110</v>
      </c>
      <c r="D31" s="560"/>
      <c r="E31" s="235"/>
      <c r="F31" s="1609"/>
      <c r="G31" s="282">
        <v>44173</v>
      </c>
      <c r="H31" s="1669"/>
      <c r="I31" s="235"/>
      <c r="J31" s="1609"/>
      <c r="K31" s="356">
        <v>44229</v>
      </c>
      <c r="L31" s="1662"/>
      <c r="M31" s="235"/>
      <c r="N31" s="1609"/>
      <c r="O31" s="282">
        <v>44278</v>
      </c>
      <c r="P31" s="1665"/>
      <c r="Q31" s="235"/>
      <c r="R31" s="1609"/>
      <c r="S31" s="282">
        <v>44334</v>
      </c>
      <c r="T31" s="1633"/>
      <c r="U31" s="235"/>
      <c r="V31" s="1643"/>
      <c r="W31" s="391">
        <v>44389</v>
      </c>
      <c r="X31" s="536" t="s">
        <v>179</v>
      </c>
      <c r="Y31" s="235"/>
      <c r="Z31" s="1182"/>
      <c r="AA31" s="267">
        <v>44439</v>
      </c>
      <c r="AB31" s="261" t="s">
        <v>6</v>
      </c>
    </row>
    <row r="32" spans="1:28" ht="15" thickTop="1" thickBot="1">
      <c r="A32" s="234"/>
      <c r="B32" s="1609"/>
      <c r="C32" s="282">
        <v>44111</v>
      </c>
      <c r="D32" s="520" t="s">
        <v>182</v>
      </c>
      <c r="E32" s="234"/>
      <c r="F32" s="1609"/>
      <c r="G32" s="282">
        <v>44174</v>
      </c>
      <c r="H32" s="491" t="s">
        <v>183</v>
      </c>
      <c r="I32" s="234"/>
      <c r="J32" s="1609"/>
      <c r="K32" s="356">
        <v>44230</v>
      </c>
      <c r="L32" s="1662"/>
      <c r="M32" s="234"/>
      <c r="N32" s="1609"/>
      <c r="O32" s="282">
        <v>44279</v>
      </c>
      <c r="P32" s="1665"/>
      <c r="Q32" s="234"/>
      <c r="R32" s="1609"/>
      <c r="S32" s="282">
        <v>44335</v>
      </c>
      <c r="T32" s="1633"/>
      <c r="U32" s="234"/>
      <c r="V32" s="1643"/>
      <c r="W32" s="388">
        <v>44390</v>
      </c>
      <c r="X32" s="540"/>
      <c r="Y32" s="234"/>
      <c r="Z32" s="1182"/>
      <c r="AA32" s="267">
        <v>44440</v>
      </c>
      <c r="AB32" s="450" t="s">
        <v>28</v>
      </c>
    </row>
    <row r="33" spans="1:28" ht="15" thickTop="1" thickBot="1">
      <c r="A33" s="234"/>
      <c r="B33" s="1609"/>
      <c r="C33" s="283">
        <v>44112</v>
      </c>
      <c r="D33" s="556"/>
      <c r="E33" s="234"/>
      <c r="F33" s="1609"/>
      <c r="G33" s="416">
        <v>44175</v>
      </c>
      <c r="H33" s="417"/>
      <c r="I33" s="234"/>
      <c r="J33" s="1609"/>
      <c r="K33" s="357">
        <v>44231</v>
      </c>
      <c r="L33" s="1663"/>
      <c r="M33" s="234"/>
      <c r="N33" s="1609"/>
      <c r="O33" s="283">
        <v>44280</v>
      </c>
      <c r="P33" s="1666"/>
      <c r="Q33" s="234"/>
      <c r="R33" s="1609"/>
      <c r="S33" s="283">
        <v>44336</v>
      </c>
      <c r="T33" s="1671"/>
      <c r="U33" s="234"/>
      <c r="V33" s="1643"/>
      <c r="W33" s="388">
        <v>44391</v>
      </c>
      <c r="X33" s="540"/>
      <c r="Y33" s="234"/>
      <c r="Z33" s="1182"/>
      <c r="AA33" s="272">
        <v>44441</v>
      </c>
      <c r="AB33" s="273" t="s">
        <v>28</v>
      </c>
    </row>
    <row r="34" spans="1:28" ht="15" thickTop="1" thickBot="1">
      <c r="A34" s="235"/>
      <c r="B34" s="1609" t="s">
        <v>194</v>
      </c>
      <c r="C34" s="322">
        <v>44115</v>
      </c>
      <c r="D34" s="561"/>
      <c r="E34" s="235"/>
      <c r="F34" s="1609" t="s">
        <v>195</v>
      </c>
      <c r="G34" s="355">
        <v>44178</v>
      </c>
      <c r="H34" s="1677" t="s">
        <v>196</v>
      </c>
      <c r="I34" s="235"/>
      <c r="J34" s="1609" t="s">
        <v>197</v>
      </c>
      <c r="K34" s="358">
        <v>44234</v>
      </c>
      <c r="L34" s="1679" t="s">
        <v>199</v>
      </c>
      <c r="M34" s="235"/>
      <c r="N34" s="1609" t="s">
        <v>200</v>
      </c>
      <c r="O34" s="296">
        <v>44283</v>
      </c>
      <c r="P34" s="518" t="s">
        <v>203</v>
      </c>
      <c r="Q34" s="235"/>
      <c r="R34" s="1609" t="s">
        <v>202</v>
      </c>
      <c r="S34" s="296">
        <v>44339</v>
      </c>
      <c r="T34" s="518" t="s">
        <v>203</v>
      </c>
      <c r="U34" s="235"/>
      <c r="V34" s="1643"/>
      <c r="W34" s="389">
        <v>44392</v>
      </c>
      <c r="X34" s="541" t="s">
        <v>204</v>
      </c>
      <c r="Y34" s="48"/>
      <c r="Z34" s="1182" t="s">
        <v>15</v>
      </c>
      <c r="AA34" s="270">
        <v>44444</v>
      </c>
      <c r="AB34" s="271" t="s">
        <v>212</v>
      </c>
    </row>
    <row r="35" spans="1:28" ht="28.9" thickTop="1" thickBot="1">
      <c r="B35" s="1609"/>
      <c r="C35" s="282">
        <v>44116</v>
      </c>
      <c r="D35" s="485" t="s">
        <v>106</v>
      </c>
      <c r="F35" s="1609"/>
      <c r="G35" s="356">
        <v>44179</v>
      </c>
      <c r="H35" s="1677"/>
      <c r="J35" s="1609"/>
      <c r="K35" s="356">
        <v>44235</v>
      </c>
      <c r="L35" s="1680"/>
      <c r="N35" s="1609"/>
      <c r="O35" s="277">
        <v>44284</v>
      </c>
      <c r="P35" s="512" t="s">
        <v>193</v>
      </c>
      <c r="R35" s="1609"/>
      <c r="S35" s="277">
        <v>44340</v>
      </c>
      <c r="T35" s="512" t="s">
        <v>208</v>
      </c>
      <c r="V35" s="1609" t="s">
        <v>210</v>
      </c>
      <c r="W35" s="287">
        <v>44395</v>
      </c>
      <c r="X35" s="542" t="s">
        <v>211</v>
      </c>
      <c r="Y35" s="48"/>
      <c r="Z35" s="1182"/>
      <c r="AA35" s="268">
        <v>44445</v>
      </c>
      <c r="AB35" s="262" t="s">
        <v>221</v>
      </c>
    </row>
    <row r="36" spans="1:28" ht="27.6" thickTop="1" thickBot="1">
      <c r="A36" s="233"/>
      <c r="B36" s="1609"/>
      <c r="C36" s="282">
        <v>44117</v>
      </c>
      <c r="D36" s="1673" t="s">
        <v>160</v>
      </c>
      <c r="E36" s="233"/>
      <c r="F36" s="1609"/>
      <c r="G36" s="356">
        <v>44180</v>
      </c>
      <c r="H36" s="1677"/>
      <c r="I36" s="233"/>
      <c r="J36" s="1609"/>
      <c r="K36" s="356">
        <v>44236</v>
      </c>
      <c r="L36" s="505"/>
      <c r="M36" s="233"/>
      <c r="N36" s="1609"/>
      <c r="O36" s="277">
        <v>44285</v>
      </c>
      <c r="P36" s="519" t="s">
        <v>219</v>
      </c>
      <c r="Q36" s="233"/>
      <c r="R36" s="1609"/>
      <c r="S36" s="277">
        <v>44341</v>
      </c>
      <c r="T36" s="519" t="s">
        <v>219</v>
      </c>
      <c r="U36" s="233"/>
      <c r="V36" s="1609"/>
      <c r="W36" s="278">
        <v>44396</v>
      </c>
      <c r="X36" s="543" t="s">
        <v>220</v>
      </c>
      <c r="Y36" s="48"/>
      <c r="Z36" s="1182"/>
      <c r="AA36" s="268">
        <v>44446</v>
      </c>
      <c r="AB36" s="263" t="s">
        <v>56</v>
      </c>
    </row>
    <row r="37" spans="1:28" ht="15" thickTop="1" thickBot="1">
      <c r="A37" s="233"/>
      <c r="B37" s="1609"/>
      <c r="C37" s="282">
        <v>44118</v>
      </c>
      <c r="D37" s="1631"/>
      <c r="E37" s="233"/>
      <c r="F37" s="1609"/>
      <c r="G37" s="356">
        <v>44181</v>
      </c>
      <c r="H37" s="1677"/>
      <c r="I37" s="233"/>
      <c r="J37" s="1609"/>
      <c r="K37" s="356">
        <v>44237</v>
      </c>
      <c r="L37" s="506" t="s">
        <v>223</v>
      </c>
      <c r="M37" s="233"/>
      <c r="N37" s="1609"/>
      <c r="O37" s="277">
        <v>44286</v>
      </c>
      <c r="P37" s="520" t="s">
        <v>225</v>
      </c>
      <c r="Q37" s="233"/>
      <c r="R37" s="1609"/>
      <c r="S37" s="277">
        <v>44342</v>
      </c>
      <c r="T37" s="516" t="s">
        <v>226</v>
      </c>
      <c r="U37" s="233"/>
      <c r="V37" s="1609"/>
      <c r="W37" s="278">
        <v>44397</v>
      </c>
      <c r="X37" s="1674"/>
      <c r="Y37" s="48"/>
      <c r="Z37" s="1182"/>
      <c r="AA37" s="268">
        <v>44447</v>
      </c>
      <c r="AB37" s="264" t="s">
        <v>28</v>
      </c>
    </row>
    <row r="38" spans="1:28" ht="15" thickTop="1" thickBot="1">
      <c r="A38" s="233"/>
      <c r="B38" s="1609"/>
      <c r="C38" s="283">
        <v>44119</v>
      </c>
      <c r="D38" s="1632"/>
      <c r="E38" s="233"/>
      <c r="F38" s="1609"/>
      <c r="G38" s="357">
        <v>44182</v>
      </c>
      <c r="H38" s="1678"/>
      <c r="I38" s="233"/>
      <c r="J38" s="1609"/>
      <c r="K38" s="357">
        <v>44238</v>
      </c>
      <c r="L38" s="507"/>
      <c r="M38" s="233"/>
      <c r="N38" s="1609"/>
      <c r="O38" s="289">
        <v>44287</v>
      </c>
      <c r="P38" s="521"/>
      <c r="Q38" s="233"/>
      <c r="R38" s="1609"/>
      <c r="S38" s="289">
        <v>44343</v>
      </c>
      <c r="T38" s="521"/>
      <c r="U38" s="233"/>
      <c r="V38" s="1609"/>
      <c r="W38" s="278">
        <v>44398</v>
      </c>
      <c r="X38" s="1675"/>
      <c r="Y38" s="48"/>
      <c r="Z38" s="1182"/>
      <c r="AA38" s="269">
        <v>44448</v>
      </c>
      <c r="AB38" s="265" t="s">
        <v>28</v>
      </c>
    </row>
    <row r="39" spans="1:28" ht="15" thickTop="1" thickBot="1">
      <c r="A39" s="233"/>
      <c r="B39" s="1609" t="s">
        <v>230</v>
      </c>
      <c r="C39" s="296">
        <v>44122</v>
      </c>
      <c r="D39" s="1677" t="s">
        <v>196</v>
      </c>
      <c r="E39" s="233"/>
      <c r="F39" s="1609" t="s">
        <v>6</v>
      </c>
      <c r="G39" s="321">
        <v>44185</v>
      </c>
      <c r="H39" s="1682" t="s">
        <v>27</v>
      </c>
      <c r="I39" s="233"/>
      <c r="J39" s="1609" t="s">
        <v>6</v>
      </c>
      <c r="K39" s="359">
        <v>44241</v>
      </c>
      <c r="L39" s="1689" t="s">
        <v>653</v>
      </c>
      <c r="M39" s="233"/>
      <c r="N39" s="1609" t="s">
        <v>6</v>
      </c>
      <c r="O39" s="287">
        <v>44290</v>
      </c>
      <c r="P39" s="1695" t="s">
        <v>232</v>
      </c>
      <c r="Q39" s="48"/>
      <c r="R39" s="1608" t="s">
        <v>6</v>
      </c>
      <c r="S39" s="287">
        <v>44346</v>
      </c>
      <c r="T39" s="1686" t="s">
        <v>236</v>
      </c>
      <c r="U39" s="48"/>
      <c r="V39" s="1676"/>
      <c r="W39" s="522">
        <v>44399</v>
      </c>
      <c r="X39" s="544" t="s">
        <v>234</v>
      </c>
      <c r="Y39" s="48"/>
    </row>
    <row r="40" spans="1:28" ht="15" thickTop="1" thickBot="1">
      <c r="A40" s="233"/>
      <c r="B40" s="1609"/>
      <c r="C40" s="277">
        <v>44123</v>
      </c>
      <c r="D40" s="1677"/>
      <c r="E40" s="233"/>
      <c r="F40" s="1609"/>
      <c r="G40" s="281">
        <v>44186</v>
      </c>
      <c r="H40" s="1683"/>
      <c r="I40" s="233"/>
      <c r="J40" s="1609"/>
      <c r="K40" s="354">
        <v>44242</v>
      </c>
      <c r="L40" s="1690"/>
      <c r="M40" s="233"/>
      <c r="N40" s="1609"/>
      <c r="O40" s="278">
        <v>44291</v>
      </c>
      <c r="P40" s="1696"/>
      <c r="Q40" s="48"/>
      <c r="R40" s="1608"/>
      <c r="S40" s="278">
        <v>44347</v>
      </c>
      <c r="T40" s="1687"/>
      <c r="U40" s="48"/>
      <c r="Y40" s="48"/>
    </row>
    <row r="41" spans="1:28" ht="15" thickTop="1" thickBot="1">
      <c r="A41" s="233"/>
      <c r="B41" s="1609"/>
      <c r="C41" s="277">
        <v>44124</v>
      </c>
      <c r="D41" s="1677"/>
      <c r="E41" s="233"/>
      <c r="F41" s="1609"/>
      <c r="G41" s="281">
        <v>44187</v>
      </c>
      <c r="H41" s="1683"/>
      <c r="I41" s="233"/>
      <c r="J41" s="1609"/>
      <c r="K41" s="354">
        <v>44243</v>
      </c>
      <c r="L41" s="1690"/>
      <c r="M41" s="233"/>
      <c r="N41" s="1609"/>
      <c r="O41" s="278">
        <v>44292</v>
      </c>
      <c r="P41" s="1696"/>
      <c r="Q41" s="48"/>
      <c r="R41" s="1608"/>
      <c r="S41" s="278">
        <v>44348</v>
      </c>
      <c r="T41" s="1688"/>
      <c r="U41" s="48"/>
      <c r="V41" s="1681"/>
      <c r="W41" s="545">
        <v>44791</v>
      </c>
      <c r="X41" s="546" t="s">
        <v>121</v>
      </c>
      <c r="Y41" s="48"/>
    </row>
    <row r="42" spans="1:28" ht="15" thickTop="1" thickBot="1">
      <c r="A42" s="233"/>
      <c r="B42" s="1609"/>
      <c r="C42" s="277">
        <v>44125</v>
      </c>
      <c r="D42" s="1677"/>
      <c r="E42" s="233"/>
      <c r="F42" s="1609"/>
      <c r="G42" s="281">
        <v>44188</v>
      </c>
      <c r="H42" s="1683"/>
      <c r="I42" s="233"/>
      <c r="J42" s="1609"/>
      <c r="K42" s="354">
        <v>44244</v>
      </c>
      <c r="L42" s="1690"/>
      <c r="M42" s="233"/>
      <c r="N42" s="1609"/>
      <c r="O42" s="278">
        <v>44293</v>
      </c>
      <c r="P42" s="1696"/>
      <c r="Q42" s="48"/>
      <c r="R42" s="1608"/>
      <c r="S42" s="278">
        <v>44349</v>
      </c>
      <c r="T42" s="529" t="s">
        <v>233</v>
      </c>
      <c r="U42" s="48"/>
      <c r="V42" s="1609"/>
      <c r="W42" s="284">
        <v>44798</v>
      </c>
      <c r="X42" s="547" t="s">
        <v>154</v>
      </c>
      <c r="Y42" s="48"/>
    </row>
    <row r="43" spans="1:28" ht="15" thickTop="1" thickBot="1">
      <c r="A43" s="233"/>
      <c r="B43" s="1609"/>
      <c r="C43" s="289">
        <v>44126</v>
      </c>
      <c r="D43" s="1678"/>
      <c r="E43" s="233"/>
      <c r="F43" s="1676"/>
      <c r="G43" s="492">
        <v>44189</v>
      </c>
      <c r="H43" s="1684"/>
      <c r="I43" s="233"/>
      <c r="J43" s="1676"/>
      <c r="K43" s="508">
        <v>44245</v>
      </c>
      <c r="L43" s="1691"/>
      <c r="M43" s="233"/>
      <c r="N43" s="1676"/>
      <c r="O43" s="522">
        <v>44294</v>
      </c>
      <c r="P43" s="1697"/>
      <c r="Q43" s="48"/>
      <c r="R43" s="1685"/>
      <c r="S43" s="522">
        <v>44350</v>
      </c>
      <c r="T43" s="530" t="s">
        <v>654</v>
      </c>
      <c r="U43" s="48"/>
      <c r="V43" s="1609"/>
      <c r="W43" s="285">
        <v>44440</v>
      </c>
      <c r="X43" s="548" t="s">
        <v>28</v>
      </c>
      <c r="Y43" s="48"/>
    </row>
    <row r="44" spans="1:28" ht="15" thickTop="1" thickBot="1">
      <c r="B44" s="1609" t="s">
        <v>6</v>
      </c>
      <c r="C44" s="323">
        <v>44129</v>
      </c>
      <c r="D44" s="1692" t="s">
        <v>238</v>
      </c>
      <c r="I44" s="48"/>
      <c r="M44" s="48"/>
      <c r="Q44" s="48"/>
      <c r="U44" s="48"/>
      <c r="V44" s="1609"/>
      <c r="W44" s="285">
        <v>44441</v>
      </c>
      <c r="X44" s="548" t="s">
        <v>28</v>
      </c>
      <c r="Y44" s="48"/>
    </row>
    <row r="45" spans="1:28" ht="15" thickTop="1" thickBot="1">
      <c r="B45" s="1609"/>
      <c r="C45" s="319">
        <v>44130</v>
      </c>
      <c r="D45" s="1693"/>
      <c r="I45" s="48"/>
      <c r="M45" s="48"/>
      <c r="Q45" s="48"/>
      <c r="U45" s="48"/>
      <c r="V45" s="1676"/>
      <c r="W45" s="522">
        <v>44444</v>
      </c>
      <c r="X45" s="549" t="s">
        <v>212</v>
      </c>
      <c r="Y45" s="48"/>
    </row>
    <row r="46" spans="1:28" ht="15" thickTop="1" thickBot="1">
      <c r="B46" s="1609"/>
      <c r="C46" s="319">
        <v>44131</v>
      </c>
      <c r="D46" s="1693"/>
      <c r="I46" s="48"/>
      <c r="M46" s="48"/>
      <c r="Q46" s="48"/>
      <c r="U46" s="48"/>
      <c r="Y46" s="48"/>
    </row>
    <row r="47" spans="1:28" ht="15" thickTop="1" thickBot="1">
      <c r="B47" s="1609"/>
      <c r="C47" s="319">
        <v>44132</v>
      </c>
      <c r="D47" s="1693"/>
      <c r="I47" s="48"/>
      <c r="M47" s="48"/>
      <c r="Q47" s="48"/>
      <c r="U47" s="48"/>
      <c r="Y47" s="48"/>
    </row>
    <row r="48" spans="1:28" ht="15" thickTop="1" thickBot="1">
      <c r="B48" s="1676"/>
      <c r="C48" s="562">
        <v>44133</v>
      </c>
      <c r="D48" s="1694"/>
      <c r="I48" s="48"/>
      <c r="M48" s="48"/>
      <c r="Q48" s="48"/>
      <c r="U48" s="48"/>
      <c r="Y48" s="48"/>
    </row>
    <row r="49" spans="9:25" ht="13.9" thickTop="1">
      <c r="I49" s="48"/>
      <c r="M49" s="48"/>
      <c r="Q49" s="48"/>
      <c r="U49" s="48"/>
      <c r="Y49" s="48"/>
    </row>
  </sheetData>
  <mergeCells count="98">
    <mergeCell ref="R39:R43"/>
    <mergeCell ref="T39:T41"/>
    <mergeCell ref="J39:J43"/>
    <mergeCell ref="L39:L43"/>
    <mergeCell ref="B44:B48"/>
    <mergeCell ref="D44:D48"/>
    <mergeCell ref="P39:P43"/>
    <mergeCell ref="D36:D38"/>
    <mergeCell ref="X37:X38"/>
    <mergeCell ref="N39:N43"/>
    <mergeCell ref="B34:B38"/>
    <mergeCell ref="F34:F38"/>
    <mergeCell ref="H34:H38"/>
    <mergeCell ref="J34:J38"/>
    <mergeCell ref="L34:L35"/>
    <mergeCell ref="N34:N38"/>
    <mergeCell ref="R34:R38"/>
    <mergeCell ref="V35:V39"/>
    <mergeCell ref="V41:V45"/>
    <mergeCell ref="B39:B43"/>
    <mergeCell ref="D39:D43"/>
    <mergeCell ref="F39:F43"/>
    <mergeCell ref="H39:H43"/>
    <mergeCell ref="T29:T33"/>
    <mergeCell ref="V29:W29"/>
    <mergeCell ref="Z29:Z33"/>
    <mergeCell ref="V30:V34"/>
    <mergeCell ref="Z34:Z38"/>
    <mergeCell ref="L29:L33"/>
    <mergeCell ref="N29:N33"/>
    <mergeCell ref="P29:P33"/>
    <mergeCell ref="R29:R33"/>
    <mergeCell ref="B29:B33"/>
    <mergeCell ref="F29:F33"/>
    <mergeCell ref="H29:H31"/>
    <mergeCell ref="J29:J33"/>
    <mergeCell ref="R24:R28"/>
    <mergeCell ref="V24:V28"/>
    <mergeCell ref="X24:X28"/>
    <mergeCell ref="Z24:Z28"/>
    <mergeCell ref="J24:J28"/>
    <mergeCell ref="L24:L26"/>
    <mergeCell ref="N24:N28"/>
    <mergeCell ref="Z19:Z23"/>
    <mergeCell ref="T20:T23"/>
    <mergeCell ref="H21:H23"/>
    <mergeCell ref="L21:L23"/>
    <mergeCell ref="P21:P23"/>
    <mergeCell ref="N19:N23"/>
    <mergeCell ref="R19:R23"/>
    <mergeCell ref="V19:V23"/>
    <mergeCell ref="X19:X22"/>
    <mergeCell ref="B19:B23"/>
    <mergeCell ref="D19:D23"/>
    <mergeCell ref="F19:F23"/>
    <mergeCell ref="J19:J23"/>
    <mergeCell ref="B24:B28"/>
    <mergeCell ref="D24:D26"/>
    <mergeCell ref="F24:F28"/>
    <mergeCell ref="X14:X18"/>
    <mergeCell ref="Z14:Z18"/>
    <mergeCell ref="T15:T18"/>
    <mergeCell ref="N14:N18"/>
    <mergeCell ref="P14:P18"/>
    <mergeCell ref="R14:R18"/>
    <mergeCell ref="V14:V18"/>
    <mergeCell ref="B14:B18"/>
    <mergeCell ref="F14:F18"/>
    <mergeCell ref="H14:H18"/>
    <mergeCell ref="J14:J18"/>
    <mergeCell ref="L14:L17"/>
    <mergeCell ref="B9:B13"/>
    <mergeCell ref="F9:F13"/>
    <mergeCell ref="J9:J13"/>
    <mergeCell ref="N9:N13"/>
    <mergeCell ref="P9:P13"/>
    <mergeCell ref="L6:L8"/>
    <mergeCell ref="V9:V13"/>
    <mergeCell ref="X9:X13"/>
    <mergeCell ref="Z9:Z13"/>
    <mergeCell ref="T10:T13"/>
    <mergeCell ref="R9:R13"/>
    <mergeCell ref="Z2:AB2"/>
    <mergeCell ref="B4:B8"/>
    <mergeCell ref="F4:F8"/>
    <mergeCell ref="H4:H8"/>
    <mergeCell ref="J4:J8"/>
    <mergeCell ref="N4:P8"/>
    <mergeCell ref="B2:D2"/>
    <mergeCell ref="F2:H2"/>
    <mergeCell ref="J2:L2"/>
    <mergeCell ref="N2:P2"/>
    <mergeCell ref="R2:T2"/>
    <mergeCell ref="V2:X2"/>
    <mergeCell ref="R4:R8"/>
    <mergeCell ref="T4:T7"/>
    <mergeCell ref="V4:V8"/>
    <mergeCell ref="Z4:Z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FBD-7C7A-CF47-8DE7-8450F8BE4DBC}">
  <sheetPr>
    <tabColor rgb="FFFFC000"/>
  </sheetPr>
  <dimension ref="A1:AC61"/>
  <sheetViews>
    <sheetView showGridLines="0" topLeftCell="A2" zoomScaleNormal="100" workbookViewId="0">
      <selection activeCell="Z24" sqref="Z24"/>
    </sheetView>
  </sheetViews>
  <sheetFormatPr defaultColWidth="11" defaultRowHeight="15.6"/>
  <cols>
    <col min="1" max="1" width="3.625" customWidth="1"/>
    <col min="2" max="29" width="5.5" customWidth="1"/>
    <col min="32" max="32" width="14.125" bestFit="1" customWidth="1"/>
  </cols>
  <sheetData>
    <row r="1" spans="2:29" ht="37.9" thickTop="1" thickBot="1">
      <c r="B1" s="1706" t="s">
        <v>655</v>
      </c>
      <c r="C1" s="1707"/>
      <c r="D1" s="1707"/>
      <c r="E1" s="1707"/>
      <c r="F1" s="1707"/>
      <c r="G1" s="1707"/>
      <c r="H1" s="1707"/>
      <c r="I1" s="1707"/>
      <c r="J1" s="1707"/>
      <c r="K1" s="1707"/>
      <c r="L1" s="1707"/>
      <c r="M1" s="1707"/>
      <c r="N1" s="1707"/>
      <c r="O1" s="1707"/>
      <c r="P1" s="1707"/>
      <c r="Q1" s="1707"/>
      <c r="R1" s="1707"/>
      <c r="S1" s="1707"/>
      <c r="T1" s="1707"/>
      <c r="U1" s="1707"/>
      <c r="V1" s="1707"/>
      <c r="W1" s="1707"/>
      <c r="X1" s="1707"/>
      <c r="Y1" s="1707"/>
      <c r="Z1" s="1707"/>
      <c r="AA1" s="1707"/>
      <c r="AB1" s="1707"/>
      <c r="AC1" s="1708"/>
    </row>
    <row r="2" spans="2:29" ht="16.899999999999999" thickTop="1" thickBot="1"/>
    <row r="3" spans="2:29" ht="24" customHeight="1" thickTop="1" thickBot="1">
      <c r="B3" s="1574">
        <v>44075</v>
      </c>
      <c r="C3" s="1574"/>
      <c r="D3" s="1574"/>
      <c r="E3" s="1574"/>
      <c r="F3" s="1574"/>
      <c r="G3" s="1574"/>
      <c r="H3" s="1574"/>
      <c r="I3" s="1574">
        <f>EOMONTH(B3,1)</f>
        <v>44135</v>
      </c>
      <c r="J3" s="1574"/>
      <c r="K3" s="1574"/>
      <c r="L3" s="1574"/>
      <c r="M3" s="1574"/>
      <c r="N3" s="1574"/>
      <c r="O3" s="1574"/>
      <c r="P3" s="1574">
        <f>EOMONTH(I3,1)</f>
        <v>44165</v>
      </c>
      <c r="Q3" s="1574"/>
      <c r="R3" s="1574"/>
      <c r="S3" s="1574"/>
      <c r="T3" s="1574"/>
      <c r="U3" s="1574"/>
      <c r="V3" s="1574"/>
      <c r="W3" s="1574">
        <f>EOMONTH(P3,1)</f>
        <v>44196</v>
      </c>
      <c r="X3" s="1574"/>
      <c r="Y3" s="1574"/>
      <c r="Z3" s="1574"/>
      <c r="AA3" s="1574"/>
      <c r="AB3" s="1574"/>
      <c r="AC3" s="1574"/>
    </row>
    <row r="4" spans="2:29" ht="24" customHeight="1" thickTop="1" thickBot="1">
      <c r="B4" s="1" t="s">
        <v>248</v>
      </c>
      <c r="C4" s="1" t="s">
        <v>249</v>
      </c>
      <c r="D4" s="1" t="s">
        <v>250</v>
      </c>
      <c r="E4" s="1" t="s">
        <v>249</v>
      </c>
      <c r="F4" s="1" t="s">
        <v>251</v>
      </c>
      <c r="G4" s="2" t="s">
        <v>252</v>
      </c>
      <c r="H4" s="2" t="s">
        <v>252</v>
      </c>
      <c r="I4" s="1" t="s">
        <v>248</v>
      </c>
      <c r="J4" s="1" t="s">
        <v>249</v>
      </c>
      <c r="K4" s="1" t="s">
        <v>250</v>
      </c>
      <c r="L4" s="1" t="s">
        <v>249</v>
      </c>
      <c r="M4" s="1" t="s">
        <v>251</v>
      </c>
      <c r="N4" s="2" t="s">
        <v>252</v>
      </c>
      <c r="O4" s="2" t="s">
        <v>252</v>
      </c>
      <c r="P4" s="1" t="s">
        <v>248</v>
      </c>
      <c r="Q4" s="1" t="s">
        <v>249</v>
      </c>
      <c r="R4" s="1" t="s">
        <v>250</v>
      </c>
      <c r="S4" s="1" t="s">
        <v>249</v>
      </c>
      <c r="T4" s="1" t="s">
        <v>251</v>
      </c>
      <c r="U4" s="2" t="s">
        <v>252</v>
      </c>
      <c r="V4" s="2" t="s">
        <v>252</v>
      </c>
      <c r="W4" s="1" t="s">
        <v>248</v>
      </c>
      <c r="X4" s="1" t="s">
        <v>249</v>
      </c>
      <c r="Y4" s="1" t="s">
        <v>250</v>
      </c>
      <c r="Z4" s="1" t="s">
        <v>249</v>
      </c>
      <c r="AA4" s="1" t="s">
        <v>251</v>
      </c>
      <c r="AB4" s="2" t="s">
        <v>252</v>
      </c>
      <c r="AC4" s="2" t="s">
        <v>252</v>
      </c>
    </row>
    <row r="5" spans="2:29" ht="24" customHeight="1" thickTop="1">
      <c r="B5" s="3">
        <v>31</v>
      </c>
      <c r="C5" s="34">
        <v>1</v>
      </c>
      <c r="D5" s="34">
        <v>2</v>
      </c>
      <c r="E5" s="34">
        <v>3</v>
      </c>
      <c r="F5" s="43">
        <v>4</v>
      </c>
      <c r="G5" s="5">
        <v>5</v>
      </c>
      <c r="H5" s="6">
        <v>6</v>
      </c>
      <c r="I5" s="7"/>
      <c r="J5" s="39"/>
      <c r="K5" s="39"/>
      <c r="L5" s="8">
        <v>1</v>
      </c>
      <c r="M5" s="8">
        <f>L5+1</f>
        <v>2</v>
      </c>
      <c r="N5" s="5">
        <f t="shared" ref="L5:O9" si="0">M5+1</f>
        <v>3</v>
      </c>
      <c r="O5" s="9">
        <f t="shared" si="0"/>
        <v>4</v>
      </c>
      <c r="P5" s="25"/>
      <c r="Q5" s="25"/>
      <c r="R5" s="25"/>
      <c r="S5" s="25"/>
      <c r="T5" s="25"/>
      <c r="U5" s="13"/>
      <c r="V5" s="14">
        <f>U5+1</f>
        <v>1</v>
      </c>
      <c r="W5" s="15"/>
      <c r="X5" s="40">
        <v>1</v>
      </c>
      <c r="Y5" s="40">
        <f>X5+1</f>
        <v>2</v>
      </c>
      <c r="Z5" s="40">
        <f>Y5+1</f>
        <v>3</v>
      </c>
      <c r="AA5" s="40">
        <f>Z5+1</f>
        <v>4</v>
      </c>
      <c r="AB5" s="17">
        <f>AA5+1</f>
        <v>5</v>
      </c>
      <c r="AC5" s="6">
        <f>AB5+1</f>
        <v>6</v>
      </c>
    </row>
    <row r="6" spans="2:29" ht="24" customHeight="1">
      <c r="B6" s="22">
        <f>H5+1</f>
        <v>7</v>
      </c>
      <c r="C6" s="42">
        <f>B6+1</f>
        <v>8</v>
      </c>
      <c r="D6" s="8">
        <f t="shared" ref="D6:H9" si="1">C6+1</f>
        <v>9</v>
      </c>
      <c r="E6" s="8">
        <f t="shared" si="1"/>
        <v>10</v>
      </c>
      <c r="F6" s="8">
        <f t="shared" si="1"/>
        <v>11</v>
      </c>
      <c r="G6" s="19">
        <f t="shared" si="1"/>
        <v>12</v>
      </c>
      <c r="H6" s="20">
        <f t="shared" si="1"/>
        <v>13</v>
      </c>
      <c r="I6" s="8">
        <f>O5+1</f>
        <v>5</v>
      </c>
      <c r="J6" s="8">
        <f>I6+1</f>
        <v>6</v>
      </c>
      <c r="K6" s="8">
        <f t="shared" ref="K6:K9" si="2">J6+1</f>
        <v>7</v>
      </c>
      <c r="L6" s="8">
        <f t="shared" si="0"/>
        <v>8</v>
      </c>
      <c r="M6" s="8">
        <f t="shared" si="0"/>
        <v>9</v>
      </c>
      <c r="N6" s="19">
        <f t="shared" si="0"/>
        <v>10</v>
      </c>
      <c r="O6" s="20">
        <f t="shared" si="0"/>
        <v>11</v>
      </c>
      <c r="P6" s="23">
        <v>2</v>
      </c>
      <c r="Q6" s="23">
        <f>P6+1</f>
        <v>3</v>
      </c>
      <c r="R6" s="23">
        <f t="shared" ref="R6:R10" si="3">Q6+1</f>
        <v>4</v>
      </c>
      <c r="S6" s="23">
        <f t="shared" ref="S6:S9" si="4">R6+1</f>
        <v>5</v>
      </c>
      <c r="T6" s="23">
        <f>S6+1</f>
        <v>6</v>
      </c>
      <c r="U6" s="13">
        <f>T6+1</f>
        <v>7</v>
      </c>
      <c r="V6" s="14">
        <f>U6+1</f>
        <v>8</v>
      </c>
      <c r="W6" s="8">
        <f>AC5+1</f>
        <v>7</v>
      </c>
      <c r="X6" s="8">
        <f>W6+1</f>
        <v>8</v>
      </c>
      <c r="Y6" s="8">
        <f t="shared" ref="Y6:AC9" si="5">X6+1</f>
        <v>9</v>
      </c>
      <c r="Z6" s="8">
        <f t="shared" si="5"/>
        <v>10</v>
      </c>
      <c r="AA6" s="8">
        <f t="shared" si="5"/>
        <v>11</v>
      </c>
      <c r="AB6" s="19">
        <f t="shared" si="5"/>
        <v>12</v>
      </c>
      <c r="AC6" s="20">
        <f t="shared" si="5"/>
        <v>13</v>
      </c>
    </row>
    <row r="7" spans="2:29" ht="24" customHeight="1">
      <c r="B7" s="22">
        <f>H6+1</f>
        <v>14</v>
      </c>
      <c r="C7" s="8">
        <f t="shared" ref="C7:C9" si="6">B7+1</f>
        <v>15</v>
      </c>
      <c r="D7" s="8">
        <f t="shared" si="1"/>
        <v>16</v>
      </c>
      <c r="E7" s="8">
        <f t="shared" si="1"/>
        <v>17</v>
      </c>
      <c r="F7" s="8">
        <f t="shared" si="1"/>
        <v>18</v>
      </c>
      <c r="G7" s="19">
        <f t="shared" si="1"/>
        <v>19</v>
      </c>
      <c r="H7" s="20">
        <f t="shared" si="1"/>
        <v>20</v>
      </c>
      <c r="I7" s="8">
        <f>O6+1</f>
        <v>12</v>
      </c>
      <c r="J7" s="8">
        <f t="shared" ref="J7:J9" si="7">I7+1</f>
        <v>13</v>
      </c>
      <c r="K7" s="8">
        <f t="shared" si="2"/>
        <v>14</v>
      </c>
      <c r="L7" s="8">
        <f t="shared" si="0"/>
        <v>15</v>
      </c>
      <c r="M7" s="8">
        <f t="shared" si="0"/>
        <v>16</v>
      </c>
      <c r="N7" s="19">
        <f t="shared" si="0"/>
        <v>17</v>
      </c>
      <c r="O7" s="20">
        <f t="shared" si="0"/>
        <v>18</v>
      </c>
      <c r="P7" s="8">
        <f>V6+1</f>
        <v>9</v>
      </c>
      <c r="Q7" s="8">
        <f>P7+1</f>
        <v>10</v>
      </c>
      <c r="R7" s="8">
        <f t="shared" si="3"/>
        <v>11</v>
      </c>
      <c r="S7" s="8">
        <f t="shared" si="4"/>
        <v>12</v>
      </c>
      <c r="T7" s="8">
        <f t="shared" ref="T7:T9" si="8">S7+1</f>
        <v>13</v>
      </c>
      <c r="U7" s="19">
        <f t="shared" ref="U7:U9" si="9">T7+1</f>
        <v>14</v>
      </c>
      <c r="V7" s="20">
        <f t="shared" ref="V7:V9" si="10">U7+1</f>
        <v>15</v>
      </c>
      <c r="W7" s="8">
        <f>AC6+1</f>
        <v>14</v>
      </c>
      <c r="X7" s="8">
        <f t="shared" ref="X7:X9" si="11">W7+1</f>
        <v>15</v>
      </c>
      <c r="Y7" s="8">
        <f t="shared" si="5"/>
        <v>16</v>
      </c>
      <c r="Z7" s="8">
        <f t="shared" si="5"/>
        <v>17</v>
      </c>
      <c r="AA7" s="18">
        <f t="shared" si="5"/>
        <v>18</v>
      </c>
      <c r="AB7" s="19">
        <f t="shared" si="5"/>
        <v>19</v>
      </c>
      <c r="AC7" s="20">
        <f t="shared" si="5"/>
        <v>20</v>
      </c>
    </row>
    <row r="8" spans="2:29" ht="24" customHeight="1">
      <c r="B8" s="22">
        <f>H7+1</f>
        <v>21</v>
      </c>
      <c r="C8" s="8">
        <f t="shared" si="6"/>
        <v>22</v>
      </c>
      <c r="D8" s="8">
        <f t="shared" si="1"/>
        <v>23</v>
      </c>
      <c r="E8" s="8">
        <f t="shared" si="1"/>
        <v>24</v>
      </c>
      <c r="F8" s="8">
        <f t="shared" si="1"/>
        <v>25</v>
      </c>
      <c r="G8" s="19">
        <f t="shared" si="1"/>
        <v>26</v>
      </c>
      <c r="H8" s="20">
        <f t="shared" si="1"/>
        <v>27</v>
      </c>
      <c r="I8" s="8">
        <f>O7+1</f>
        <v>19</v>
      </c>
      <c r="J8" s="8">
        <f t="shared" si="7"/>
        <v>20</v>
      </c>
      <c r="K8" s="8">
        <f t="shared" si="2"/>
        <v>21</v>
      </c>
      <c r="L8" s="8">
        <f t="shared" si="0"/>
        <v>22</v>
      </c>
      <c r="M8" s="8">
        <f t="shared" si="0"/>
        <v>23</v>
      </c>
      <c r="N8" s="19">
        <f t="shared" si="0"/>
        <v>24</v>
      </c>
      <c r="O8" s="20">
        <f t="shared" si="0"/>
        <v>25</v>
      </c>
      <c r="P8" s="8">
        <f>V7+1</f>
        <v>16</v>
      </c>
      <c r="Q8" s="8">
        <f t="shared" ref="Q8:Q9" si="12">P8+1</f>
        <v>17</v>
      </c>
      <c r="R8" s="8">
        <f t="shared" si="3"/>
        <v>18</v>
      </c>
      <c r="S8" s="8">
        <f t="shared" si="4"/>
        <v>19</v>
      </c>
      <c r="T8" s="8">
        <f t="shared" si="8"/>
        <v>20</v>
      </c>
      <c r="U8" s="19">
        <f t="shared" si="9"/>
        <v>21</v>
      </c>
      <c r="V8" s="20">
        <f t="shared" si="10"/>
        <v>22</v>
      </c>
      <c r="W8" s="25">
        <f>AC7+1</f>
        <v>21</v>
      </c>
      <c r="X8" s="25">
        <f t="shared" si="11"/>
        <v>22</v>
      </c>
      <c r="Y8" s="25">
        <f t="shared" si="5"/>
        <v>23</v>
      </c>
      <c r="Z8" s="25">
        <f t="shared" si="5"/>
        <v>24</v>
      </c>
      <c r="AA8" s="46">
        <f t="shared" si="5"/>
        <v>25</v>
      </c>
      <c r="AB8" s="19">
        <f t="shared" si="5"/>
        <v>26</v>
      </c>
      <c r="AC8" s="20">
        <f t="shared" si="5"/>
        <v>27</v>
      </c>
    </row>
    <row r="9" spans="2:29" ht="24" customHeight="1">
      <c r="B9" s="22">
        <f>H8+1</f>
        <v>28</v>
      </c>
      <c r="C9" s="8">
        <f t="shared" si="6"/>
        <v>29</v>
      </c>
      <c r="D9" s="8">
        <f t="shared" si="1"/>
        <v>30</v>
      </c>
      <c r="E9" s="39"/>
      <c r="F9" s="39"/>
      <c r="G9" s="19"/>
      <c r="H9" s="20"/>
      <c r="I9" s="24">
        <f>O8+1</f>
        <v>26</v>
      </c>
      <c r="J9" s="25">
        <f t="shared" si="7"/>
        <v>27</v>
      </c>
      <c r="K9" s="25">
        <f t="shared" si="2"/>
        <v>28</v>
      </c>
      <c r="L9" s="25">
        <f t="shared" si="0"/>
        <v>29</v>
      </c>
      <c r="M9" s="25">
        <f t="shared" si="0"/>
        <v>30</v>
      </c>
      <c r="N9" s="19">
        <f t="shared" si="0"/>
        <v>31</v>
      </c>
      <c r="O9" s="20"/>
      <c r="P9" s="8">
        <f>V8+1</f>
        <v>23</v>
      </c>
      <c r="Q9" s="8">
        <f t="shared" si="12"/>
        <v>24</v>
      </c>
      <c r="R9" s="8">
        <f t="shared" si="3"/>
        <v>25</v>
      </c>
      <c r="S9" s="8">
        <f t="shared" si="4"/>
        <v>26</v>
      </c>
      <c r="T9" s="8">
        <f t="shared" si="8"/>
        <v>27</v>
      </c>
      <c r="U9" s="19">
        <f t="shared" si="9"/>
        <v>28</v>
      </c>
      <c r="V9" s="20">
        <f t="shared" si="10"/>
        <v>29</v>
      </c>
      <c r="W9" s="41">
        <f>AC8+1</f>
        <v>28</v>
      </c>
      <c r="X9" s="25">
        <f t="shared" si="11"/>
        <v>29</v>
      </c>
      <c r="Y9" s="25">
        <f t="shared" si="5"/>
        <v>30</v>
      </c>
      <c r="Z9" s="25">
        <f t="shared" si="5"/>
        <v>31</v>
      </c>
      <c r="AA9" s="25"/>
      <c r="AB9" s="19"/>
      <c r="AC9" s="20"/>
    </row>
    <row r="10" spans="2:29" ht="24" customHeight="1" thickBot="1">
      <c r="B10" s="38"/>
      <c r="C10" s="25"/>
      <c r="D10" s="25"/>
      <c r="E10" s="25"/>
      <c r="F10" s="26"/>
      <c r="G10" s="26"/>
      <c r="H10" s="27"/>
      <c r="I10" s="24"/>
      <c r="J10" s="25"/>
      <c r="K10" s="26"/>
      <c r="L10" s="26"/>
      <c r="M10" s="26"/>
      <c r="N10" s="26"/>
      <c r="O10" s="27"/>
      <c r="P10" s="8">
        <f>V9+1</f>
        <v>30</v>
      </c>
      <c r="Q10" s="39"/>
      <c r="R10" s="39">
        <f t="shared" si="3"/>
        <v>1</v>
      </c>
      <c r="S10" s="39"/>
      <c r="T10" s="39"/>
      <c r="U10" s="19"/>
      <c r="V10" s="21"/>
      <c r="W10" s="24"/>
      <c r="X10" s="25"/>
      <c r="Y10" s="25"/>
      <c r="Z10" s="25"/>
      <c r="AA10" s="25"/>
      <c r="AB10" s="19"/>
      <c r="AC10" s="20"/>
    </row>
    <row r="11" spans="2:29" ht="24" customHeight="1" thickTop="1" thickBot="1">
      <c r="B11" s="1574">
        <f>EOMONTH(W3,1)</f>
        <v>44227</v>
      </c>
      <c r="C11" s="1574"/>
      <c r="D11" s="1574"/>
      <c r="E11" s="1574"/>
      <c r="F11" s="1574"/>
      <c r="G11" s="1574"/>
      <c r="H11" s="1574"/>
      <c r="I11" s="1574">
        <f>EOMONTH(B11,1)</f>
        <v>44255</v>
      </c>
      <c r="J11" s="1574"/>
      <c r="K11" s="1574"/>
      <c r="L11" s="1574"/>
      <c r="M11" s="1574"/>
      <c r="N11" s="1574"/>
      <c r="O11" s="1574"/>
      <c r="P11" s="1574">
        <f>EOMONTH(I11,1)</f>
        <v>44286</v>
      </c>
      <c r="Q11" s="1574"/>
      <c r="R11" s="1574"/>
      <c r="S11" s="1574"/>
      <c r="T11" s="1574"/>
      <c r="U11" s="1574"/>
      <c r="V11" s="1574"/>
      <c r="W11" s="1574">
        <f>EOMONTH(P11,1)</f>
        <v>44316</v>
      </c>
      <c r="X11" s="1574"/>
      <c r="Y11" s="1574"/>
      <c r="Z11" s="1574"/>
      <c r="AA11" s="1574"/>
      <c r="AB11" s="1574"/>
      <c r="AC11" s="1574"/>
    </row>
    <row r="12" spans="2:29" ht="24" customHeight="1" thickTop="1" thickBot="1">
      <c r="B12" s="30" t="s">
        <v>248</v>
      </c>
      <c r="C12" s="30" t="s">
        <v>249</v>
      </c>
      <c r="D12" s="30" t="s">
        <v>250</v>
      </c>
      <c r="E12" s="30" t="s">
        <v>249</v>
      </c>
      <c r="F12" s="30" t="s">
        <v>251</v>
      </c>
      <c r="G12" s="31" t="s">
        <v>252</v>
      </c>
      <c r="H12" s="31" t="s">
        <v>252</v>
      </c>
      <c r="I12" s="30" t="s">
        <v>248</v>
      </c>
      <c r="J12" s="30" t="s">
        <v>249</v>
      </c>
      <c r="K12" s="30" t="s">
        <v>250</v>
      </c>
      <c r="L12" s="30" t="s">
        <v>249</v>
      </c>
      <c r="M12" s="30" t="s">
        <v>251</v>
      </c>
      <c r="N12" s="31" t="s">
        <v>252</v>
      </c>
      <c r="O12" s="31" t="s">
        <v>252</v>
      </c>
      <c r="P12" s="30" t="s">
        <v>248</v>
      </c>
      <c r="Q12" s="30" t="s">
        <v>249</v>
      </c>
      <c r="R12" s="30" t="s">
        <v>250</v>
      </c>
      <c r="S12" s="30" t="s">
        <v>249</v>
      </c>
      <c r="T12" s="30" t="s">
        <v>251</v>
      </c>
      <c r="U12" s="31" t="s">
        <v>252</v>
      </c>
      <c r="V12" s="31" t="s">
        <v>252</v>
      </c>
      <c r="W12" s="30" t="s">
        <v>248</v>
      </c>
      <c r="X12" s="30" t="s">
        <v>249</v>
      </c>
      <c r="Y12" s="30" t="s">
        <v>250</v>
      </c>
      <c r="Z12" s="30" t="s">
        <v>249</v>
      </c>
      <c r="AA12" s="30" t="s">
        <v>251</v>
      </c>
      <c r="AB12" s="31" t="s">
        <v>252</v>
      </c>
      <c r="AC12" s="31" t="s">
        <v>252</v>
      </c>
    </row>
    <row r="13" spans="2:29" ht="24" customHeight="1" thickTop="1">
      <c r="B13" s="7"/>
      <c r="C13" s="4"/>
      <c r="D13" s="4"/>
      <c r="E13" s="4"/>
      <c r="F13" s="214">
        <v>1</v>
      </c>
      <c r="G13" s="17">
        <f>F13+1</f>
        <v>2</v>
      </c>
      <c r="H13" s="6">
        <f>G13+1</f>
        <v>3</v>
      </c>
      <c r="I13" s="10"/>
      <c r="J13" s="11"/>
      <c r="K13" s="11"/>
      <c r="L13" s="12"/>
      <c r="M13" s="12"/>
      <c r="N13" s="13"/>
      <c r="O13" s="14"/>
      <c r="P13" s="217">
        <v>1</v>
      </c>
      <c r="Q13" s="44">
        <f>P13+1</f>
        <v>2</v>
      </c>
      <c r="R13" s="44">
        <f>Q13+1</f>
        <v>3</v>
      </c>
      <c r="S13" s="44">
        <f t="shared" ref="S13:U13" si="13">R13+1</f>
        <v>4</v>
      </c>
      <c r="T13" s="44">
        <f t="shared" si="13"/>
        <v>5</v>
      </c>
      <c r="U13" s="45">
        <f t="shared" si="13"/>
        <v>6</v>
      </c>
      <c r="V13" s="6">
        <f>U13+1</f>
        <v>7</v>
      </c>
      <c r="W13" s="7"/>
      <c r="X13" s="32"/>
      <c r="Y13" s="39">
        <v>1</v>
      </c>
      <c r="Z13" s="42">
        <v>1</v>
      </c>
      <c r="AA13" s="46">
        <f>Z13+1</f>
        <v>2</v>
      </c>
      <c r="AB13" s="17">
        <f>AA13+1</f>
        <v>3</v>
      </c>
      <c r="AC13" s="6">
        <f>AB13+1</f>
        <v>4</v>
      </c>
    </row>
    <row r="14" spans="2:29" ht="24" customHeight="1">
      <c r="B14" s="215">
        <f>H13+1</f>
        <v>4</v>
      </c>
      <c r="C14" s="42">
        <f t="shared" ref="C14:H17" si="14">B14+1</f>
        <v>5</v>
      </c>
      <c r="D14" s="8">
        <f t="shared" si="14"/>
        <v>6</v>
      </c>
      <c r="E14" s="8">
        <f t="shared" si="14"/>
        <v>7</v>
      </c>
      <c r="F14" s="8">
        <f t="shared" si="14"/>
        <v>8</v>
      </c>
      <c r="G14" s="19">
        <f t="shared" si="14"/>
        <v>9</v>
      </c>
      <c r="H14" s="20">
        <f t="shared" si="14"/>
        <v>10</v>
      </c>
      <c r="I14" s="8">
        <v>1</v>
      </c>
      <c r="J14" s="8">
        <f>I14+1</f>
        <v>2</v>
      </c>
      <c r="K14" s="8">
        <f t="shared" ref="J14:O17" si="15">J14+1</f>
        <v>3</v>
      </c>
      <c r="L14" s="8">
        <f t="shared" si="15"/>
        <v>4</v>
      </c>
      <c r="M14" s="8">
        <f t="shared" si="15"/>
        <v>5</v>
      </c>
      <c r="N14" s="19">
        <f t="shared" si="15"/>
        <v>6</v>
      </c>
      <c r="O14" s="20">
        <f t="shared" si="15"/>
        <v>7</v>
      </c>
      <c r="P14" s="8">
        <f>V13+1</f>
        <v>8</v>
      </c>
      <c r="Q14" s="8">
        <f t="shared" ref="Q14:V17" si="16">P14+1</f>
        <v>9</v>
      </c>
      <c r="R14" s="8">
        <f t="shared" si="16"/>
        <v>10</v>
      </c>
      <c r="S14" s="8">
        <f t="shared" si="16"/>
        <v>11</v>
      </c>
      <c r="T14" s="8">
        <f t="shared" si="16"/>
        <v>12</v>
      </c>
      <c r="U14" s="19">
        <f t="shared" si="16"/>
        <v>13</v>
      </c>
      <c r="V14" s="20">
        <f t="shared" si="16"/>
        <v>14</v>
      </c>
      <c r="W14" s="46">
        <f>AC13+1</f>
        <v>5</v>
      </c>
      <c r="X14" s="25">
        <f t="shared" ref="X14:AC17" si="17">W14+1</f>
        <v>6</v>
      </c>
      <c r="Y14" s="25">
        <f t="shared" si="17"/>
        <v>7</v>
      </c>
      <c r="Z14" s="25">
        <f t="shared" si="17"/>
        <v>8</v>
      </c>
      <c r="AA14" s="25">
        <f t="shared" si="17"/>
        <v>9</v>
      </c>
      <c r="AB14" s="19">
        <f t="shared" si="17"/>
        <v>10</v>
      </c>
      <c r="AC14" s="20">
        <f t="shared" si="17"/>
        <v>11</v>
      </c>
    </row>
    <row r="15" spans="2:29" ht="24" customHeight="1">
      <c r="B15" s="22">
        <f>H14+1</f>
        <v>11</v>
      </c>
      <c r="C15" s="8">
        <f t="shared" si="14"/>
        <v>12</v>
      </c>
      <c r="D15" s="8">
        <f t="shared" si="14"/>
        <v>13</v>
      </c>
      <c r="E15" s="8">
        <f t="shared" si="14"/>
        <v>14</v>
      </c>
      <c r="F15" s="8">
        <f t="shared" si="14"/>
        <v>15</v>
      </c>
      <c r="G15" s="19">
        <f t="shared" si="14"/>
        <v>16</v>
      </c>
      <c r="H15" s="20">
        <f t="shared" si="14"/>
        <v>17</v>
      </c>
      <c r="I15" s="8">
        <f>O14+1</f>
        <v>8</v>
      </c>
      <c r="J15" s="8">
        <f t="shared" si="15"/>
        <v>9</v>
      </c>
      <c r="K15" s="8">
        <f t="shared" si="15"/>
        <v>10</v>
      </c>
      <c r="L15" s="8">
        <f t="shared" si="15"/>
        <v>11</v>
      </c>
      <c r="M15" s="8">
        <f t="shared" si="15"/>
        <v>12</v>
      </c>
      <c r="N15" s="19">
        <f t="shared" si="15"/>
        <v>13</v>
      </c>
      <c r="O15" s="20">
        <f t="shared" si="15"/>
        <v>14</v>
      </c>
      <c r="P15" s="8">
        <f>V14+1</f>
        <v>15</v>
      </c>
      <c r="Q15" s="8">
        <f t="shared" si="16"/>
        <v>16</v>
      </c>
      <c r="R15" s="8">
        <f t="shared" si="16"/>
        <v>17</v>
      </c>
      <c r="S15" s="8">
        <f t="shared" si="16"/>
        <v>18</v>
      </c>
      <c r="T15" s="8">
        <f t="shared" si="16"/>
        <v>19</v>
      </c>
      <c r="U15" s="19">
        <f t="shared" si="16"/>
        <v>20</v>
      </c>
      <c r="V15" s="20">
        <f t="shared" si="16"/>
        <v>21</v>
      </c>
      <c r="W15" s="25">
        <f>AC14+1</f>
        <v>12</v>
      </c>
      <c r="X15" s="25">
        <f t="shared" si="17"/>
        <v>13</v>
      </c>
      <c r="Y15" s="25">
        <f t="shared" si="17"/>
        <v>14</v>
      </c>
      <c r="Z15" s="25">
        <f t="shared" si="17"/>
        <v>15</v>
      </c>
      <c r="AA15" s="25">
        <f t="shared" si="17"/>
        <v>16</v>
      </c>
      <c r="AB15" s="19">
        <f t="shared" si="17"/>
        <v>17</v>
      </c>
      <c r="AC15" s="20">
        <f t="shared" si="17"/>
        <v>18</v>
      </c>
    </row>
    <row r="16" spans="2:29" ht="24" customHeight="1">
      <c r="B16" s="22">
        <f>H15+1</f>
        <v>18</v>
      </c>
      <c r="C16" s="8">
        <f t="shared" si="14"/>
        <v>19</v>
      </c>
      <c r="D16" s="8">
        <f t="shared" si="14"/>
        <v>20</v>
      </c>
      <c r="E16" s="8">
        <f t="shared" si="14"/>
        <v>21</v>
      </c>
      <c r="F16" s="8">
        <f t="shared" si="14"/>
        <v>22</v>
      </c>
      <c r="G16" s="19">
        <f t="shared" si="14"/>
        <v>23</v>
      </c>
      <c r="H16" s="20">
        <f t="shared" si="14"/>
        <v>24</v>
      </c>
      <c r="I16" s="24">
        <f>O15+1</f>
        <v>15</v>
      </c>
      <c r="J16" s="25">
        <f t="shared" si="15"/>
        <v>16</v>
      </c>
      <c r="K16" s="25">
        <f t="shared" si="15"/>
        <v>17</v>
      </c>
      <c r="L16" s="25">
        <f t="shared" si="15"/>
        <v>18</v>
      </c>
      <c r="M16" s="25">
        <f t="shared" si="15"/>
        <v>19</v>
      </c>
      <c r="N16" s="19">
        <f t="shared" si="15"/>
        <v>20</v>
      </c>
      <c r="O16" s="20">
        <f t="shared" si="15"/>
        <v>21</v>
      </c>
      <c r="P16" s="8">
        <f>V15+1</f>
        <v>22</v>
      </c>
      <c r="Q16" s="8">
        <f t="shared" si="16"/>
        <v>23</v>
      </c>
      <c r="R16" s="8">
        <f t="shared" si="16"/>
        <v>24</v>
      </c>
      <c r="S16" s="8">
        <f t="shared" si="16"/>
        <v>25</v>
      </c>
      <c r="T16" s="8">
        <f t="shared" si="16"/>
        <v>26</v>
      </c>
      <c r="U16" s="19">
        <f t="shared" si="16"/>
        <v>27</v>
      </c>
      <c r="V16" s="20">
        <f t="shared" si="16"/>
        <v>28</v>
      </c>
      <c r="W16" s="42">
        <f>AC15+1</f>
        <v>19</v>
      </c>
      <c r="X16" s="8">
        <f t="shared" si="17"/>
        <v>20</v>
      </c>
      <c r="Y16" s="8">
        <f t="shared" si="17"/>
        <v>21</v>
      </c>
      <c r="Z16" s="8">
        <f t="shared" si="17"/>
        <v>22</v>
      </c>
      <c r="AA16" s="8">
        <f t="shared" si="17"/>
        <v>23</v>
      </c>
      <c r="AB16" s="19">
        <f t="shared" si="17"/>
        <v>24</v>
      </c>
      <c r="AC16" s="20">
        <f t="shared" si="17"/>
        <v>25</v>
      </c>
    </row>
    <row r="17" spans="1:29" ht="24" customHeight="1">
      <c r="B17" s="22">
        <f>H16+1</f>
        <v>25</v>
      </c>
      <c r="C17" s="8">
        <f t="shared" si="14"/>
        <v>26</v>
      </c>
      <c r="D17" s="8">
        <f t="shared" si="14"/>
        <v>27</v>
      </c>
      <c r="E17" s="8">
        <f t="shared" si="14"/>
        <v>28</v>
      </c>
      <c r="F17" s="8">
        <f>E17+1</f>
        <v>29</v>
      </c>
      <c r="G17" s="19">
        <f>F17+1</f>
        <v>30</v>
      </c>
      <c r="H17" s="20">
        <f>G17+1</f>
        <v>31</v>
      </c>
      <c r="I17" s="8">
        <f>O16+1</f>
        <v>22</v>
      </c>
      <c r="J17" s="8">
        <f t="shared" si="15"/>
        <v>23</v>
      </c>
      <c r="K17" s="8">
        <f t="shared" si="15"/>
        <v>24</v>
      </c>
      <c r="L17" s="8">
        <f t="shared" si="15"/>
        <v>25</v>
      </c>
      <c r="M17" s="8">
        <f t="shared" si="15"/>
        <v>26</v>
      </c>
      <c r="N17" s="19">
        <f t="shared" si="15"/>
        <v>27</v>
      </c>
      <c r="O17" s="20">
        <f>N17+1</f>
        <v>28</v>
      </c>
      <c r="P17" s="8">
        <f>V16+1</f>
        <v>29</v>
      </c>
      <c r="Q17" s="8">
        <f t="shared" si="16"/>
        <v>30</v>
      </c>
      <c r="R17" s="8">
        <f t="shared" si="16"/>
        <v>31</v>
      </c>
      <c r="S17" s="39"/>
      <c r="T17" s="39"/>
      <c r="U17" s="19"/>
      <c r="V17" s="20"/>
      <c r="W17" s="8">
        <f>AC16+1</f>
        <v>26</v>
      </c>
      <c r="X17" s="8">
        <f t="shared" si="17"/>
        <v>27</v>
      </c>
      <c r="Y17" s="8">
        <f t="shared" si="17"/>
        <v>28</v>
      </c>
      <c r="Z17" s="8">
        <f t="shared" si="17"/>
        <v>29</v>
      </c>
      <c r="AA17" s="8">
        <f t="shared" si="17"/>
        <v>30</v>
      </c>
      <c r="AB17" s="19"/>
      <c r="AC17" s="20"/>
    </row>
    <row r="18" spans="1:29" ht="24" customHeight="1" thickBot="1">
      <c r="B18" s="213"/>
      <c r="C18" s="33"/>
      <c r="D18" s="26"/>
      <c r="E18" s="26"/>
      <c r="F18" s="26"/>
      <c r="G18" s="26"/>
      <c r="H18" s="27"/>
      <c r="I18" s="216"/>
      <c r="J18" s="26"/>
      <c r="K18" s="26"/>
      <c r="L18" s="26"/>
      <c r="M18" s="26"/>
      <c r="N18" s="26"/>
      <c r="O18" s="27"/>
      <c r="P18" s="39"/>
      <c r="Q18" s="39"/>
      <c r="R18" s="25"/>
      <c r="S18" s="25"/>
      <c r="T18" s="25"/>
      <c r="U18" s="19"/>
      <c r="V18" s="20"/>
      <c r="W18" s="24"/>
      <c r="X18" s="25"/>
      <c r="Y18" s="26"/>
      <c r="Z18" s="26"/>
      <c r="AA18" s="26"/>
      <c r="AB18" s="26"/>
      <c r="AC18" s="27"/>
    </row>
    <row r="19" spans="1:29" ht="24" customHeight="1" thickTop="1" thickBot="1">
      <c r="B19" s="1577">
        <f>EOMONTH(W11,1)</f>
        <v>44347</v>
      </c>
      <c r="C19" s="1577"/>
      <c r="D19" s="1577"/>
      <c r="E19" s="1577"/>
      <c r="F19" s="1577"/>
      <c r="G19" s="1577"/>
      <c r="H19" s="1577"/>
      <c r="I19" s="1574">
        <f>EOMONTH(B19,1)</f>
        <v>44377</v>
      </c>
      <c r="J19" s="1574"/>
      <c r="K19" s="1574"/>
      <c r="L19" s="1574"/>
      <c r="M19" s="1574"/>
      <c r="N19" s="1574"/>
      <c r="O19" s="1574"/>
      <c r="P19" s="1577">
        <f>EOMONTH(I19,1)</f>
        <v>44408</v>
      </c>
      <c r="Q19" s="1577"/>
      <c r="R19" s="1577"/>
      <c r="S19" s="1577"/>
      <c r="T19" s="1577"/>
      <c r="U19" s="1577"/>
      <c r="V19" s="1577"/>
      <c r="W19" s="1576">
        <f>EOMONTH(P19,1)</f>
        <v>44439</v>
      </c>
      <c r="X19" s="1577"/>
      <c r="Y19" s="1577"/>
      <c r="Z19" s="1577"/>
      <c r="AA19" s="1577"/>
      <c r="AB19" s="1577"/>
      <c r="AC19" s="1577"/>
    </row>
    <row r="20" spans="1:29" ht="24" customHeight="1" thickTop="1" thickBot="1">
      <c r="A20" s="210"/>
      <c r="B20" s="203" t="s">
        <v>248</v>
      </c>
      <c r="C20" s="189" t="s">
        <v>249</v>
      </c>
      <c r="D20" s="189" t="s">
        <v>250</v>
      </c>
      <c r="E20" s="189" t="s">
        <v>249</v>
      </c>
      <c r="F20" s="189" t="s">
        <v>251</v>
      </c>
      <c r="G20" s="190" t="s">
        <v>252</v>
      </c>
      <c r="H20" s="190" t="s">
        <v>252</v>
      </c>
      <c r="I20" s="192" t="s">
        <v>248</v>
      </c>
      <c r="J20" s="193" t="s">
        <v>249</v>
      </c>
      <c r="K20" s="193" t="s">
        <v>250</v>
      </c>
      <c r="L20" s="193" t="s">
        <v>249</v>
      </c>
      <c r="M20" s="193" t="s">
        <v>251</v>
      </c>
      <c r="N20" s="194" t="s">
        <v>252</v>
      </c>
      <c r="O20" s="194" t="s">
        <v>252</v>
      </c>
      <c r="P20" s="203" t="s">
        <v>248</v>
      </c>
      <c r="Q20" s="189" t="s">
        <v>249</v>
      </c>
      <c r="R20" s="189" t="s">
        <v>250</v>
      </c>
      <c r="S20" s="189" t="s">
        <v>249</v>
      </c>
      <c r="T20" s="189" t="s">
        <v>251</v>
      </c>
      <c r="U20" s="190" t="s">
        <v>252</v>
      </c>
      <c r="V20" s="190" t="s">
        <v>252</v>
      </c>
      <c r="W20" s="203" t="s">
        <v>248</v>
      </c>
      <c r="X20" s="189" t="s">
        <v>249</v>
      </c>
      <c r="Y20" s="189" t="s">
        <v>250</v>
      </c>
      <c r="Z20" s="189" t="s">
        <v>249</v>
      </c>
      <c r="AA20" s="189" t="s">
        <v>251</v>
      </c>
      <c r="AB20" s="190" t="s">
        <v>252</v>
      </c>
      <c r="AC20" s="190" t="s">
        <v>252</v>
      </c>
    </row>
    <row r="21" spans="1:29" ht="24" customHeight="1" thickTop="1">
      <c r="A21" s="210"/>
      <c r="B21" s="191"/>
      <c r="C21" s="4"/>
      <c r="D21" s="4"/>
      <c r="E21" s="4"/>
      <c r="F21" s="4"/>
      <c r="G21" s="4">
        <v>1</v>
      </c>
      <c r="H21" s="6">
        <f>G21+1</f>
        <v>2</v>
      </c>
      <c r="I21" s="208"/>
      <c r="J21" s="195">
        <v>1</v>
      </c>
      <c r="K21" s="195">
        <f>J21+1</f>
        <v>2</v>
      </c>
      <c r="L21" s="218">
        <f>K21+1</f>
        <v>3</v>
      </c>
      <c r="M21" s="218">
        <f>L21+1</f>
        <v>4</v>
      </c>
      <c r="N21" s="196">
        <f>M21+1</f>
        <v>5</v>
      </c>
      <c r="O21" s="207">
        <f>N21+1</f>
        <v>6</v>
      </c>
      <c r="P21" s="191"/>
      <c r="Q21" s="32"/>
      <c r="R21" s="32"/>
      <c r="S21" s="32">
        <v>1</v>
      </c>
      <c r="T21" s="34">
        <f>S21+1</f>
        <v>2</v>
      </c>
      <c r="U21" s="17">
        <f>T21+1</f>
        <v>3</v>
      </c>
      <c r="V21" s="6">
        <f>U21+1</f>
        <v>4</v>
      </c>
      <c r="W21" s="197"/>
      <c r="X21" s="16"/>
      <c r="Y21" s="4"/>
      <c r="Z21" s="4"/>
      <c r="AA21" s="4"/>
      <c r="AB21" s="17"/>
      <c r="AC21" s="6">
        <v>1</v>
      </c>
    </row>
    <row r="22" spans="1:29" ht="24" customHeight="1">
      <c r="A22" s="210"/>
      <c r="B22" s="209">
        <f>H21+1</f>
        <v>3</v>
      </c>
      <c r="C22" s="8">
        <f t="shared" ref="C22:H25" si="18">B22+1</f>
        <v>4</v>
      </c>
      <c r="D22" s="8">
        <f t="shared" si="18"/>
        <v>5</v>
      </c>
      <c r="E22" s="8">
        <f t="shared" si="18"/>
        <v>6</v>
      </c>
      <c r="F22" s="8">
        <f t="shared" si="18"/>
        <v>7</v>
      </c>
      <c r="G22" s="19">
        <f t="shared" si="18"/>
        <v>8</v>
      </c>
      <c r="H22" s="20">
        <f t="shared" si="18"/>
        <v>9</v>
      </c>
      <c r="I22" s="188">
        <f>O21+1</f>
        <v>7</v>
      </c>
      <c r="J22" s="8">
        <f t="shared" ref="J22:O25" si="19">I22+1</f>
        <v>8</v>
      </c>
      <c r="K22" s="8">
        <f t="shared" si="19"/>
        <v>9</v>
      </c>
      <c r="L22" s="8">
        <f t="shared" si="19"/>
        <v>10</v>
      </c>
      <c r="M22" s="8">
        <f t="shared" si="19"/>
        <v>11</v>
      </c>
      <c r="N22" s="19">
        <f t="shared" si="19"/>
        <v>12</v>
      </c>
      <c r="O22" s="20">
        <f t="shared" si="19"/>
        <v>13</v>
      </c>
      <c r="P22" s="188">
        <f>V21+1</f>
        <v>5</v>
      </c>
      <c r="Q22" s="8">
        <f t="shared" ref="Q22:V25" si="20">P22+1</f>
        <v>6</v>
      </c>
      <c r="R22" s="8">
        <f t="shared" si="20"/>
        <v>7</v>
      </c>
      <c r="S22" s="8">
        <f t="shared" si="20"/>
        <v>8</v>
      </c>
      <c r="T22" s="8">
        <f t="shared" si="20"/>
        <v>9</v>
      </c>
      <c r="U22" s="19">
        <f t="shared" si="20"/>
        <v>10</v>
      </c>
      <c r="V22" s="20">
        <f t="shared" si="20"/>
        <v>11</v>
      </c>
      <c r="W22" s="28">
        <f>AC21+1</f>
        <v>2</v>
      </c>
      <c r="X22" s="25">
        <f t="shared" ref="X22:AC26" si="21">W22+1</f>
        <v>3</v>
      </c>
      <c r="Y22" s="25">
        <f t="shared" si="21"/>
        <v>4</v>
      </c>
      <c r="Z22" s="25">
        <f t="shared" si="21"/>
        <v>5</v>
      </c>
      <c r="AA22" s="25">
        <f t="shared" si="21"/>
        <v>6</v>
      </c>
      <c r="AB22" s="19">
        <f t="shared" si="21"/>
        <v>7</v>
      </c>
      <c r="AC22" s="20">
        <f t="shared" si="21"/>
        <v>8</v>
      </c>
    </row>
    <row r="23" spans="1:29" ht="24" customHeight="1">
      <c r="A23" s="210"/>
      <c r="B23" s="188">
        <f>H22+1</f>
        <v>10</v>
      </c>
      <c r="C23" s="8">
        <f t="shared" si="18"/>
        <v>11</v>
      </c>
      <c r="D23" s="8">
        <f t="shared" si="18"/>
        <v>12</v>
      </c>
      <c r="E23" s="8">
        <f t="shared" si="18"/>
        <v>13</v>
      </c>
      <c r="F23" s="8">
        <f t="shared" si="18"/>
        <v>14</v>
      </c>
      <c r="G23" s="19">
        <f t="shared" si="18"/>
        <v>15</v>
      </c>
      <c r="H23" s="20">
        <f t="shared" si="18"/>
        <v>16</v>
      </c>
      <c r="I23" s="188">
        <f>O22+1</f>
        <v>14</v>
      </c>
      <c r="J23" s="8">
        <f t="shared" si="19"/>
        <v>15</v>
      </c>
      <c r="K23" s="8">
        <f t="shared" si="19"/>
        <v>16</v>
      </c>
      <c r="L23" s="8">
        <f t="shared" si="19"/>
        <v>17</v>
      </c>
      <c r="M23" s="8">
        <f t="shared" si="19"/>
        <v>18</v>
      </c>
      <c r="N23" s="19">
        <f t="shared" si="19"/>
        <v>19</v>
      </c>
      <c r="O23" s="20">
        <f t="shared" si="19"/>
        <v>20</v>
      </c>
      <c r="P23" s="188">
        <f>V22+1</f>
        <v>12</v>
      </c>
      <c r="Q23" s="8">
        <f t="shared" si="20"/>
        <v>13</v>
      </c>
      <c r="R23" s="8">
        <f t="shared" si="20"/>
        <v>14</v>
      </c>
      <c r="S23" s="8">
        <f t="shared" si="20"/>
        <v>15</v>
      </c>
      <c r="T23" s="35">
        <f t="shared" si="20"/>
        <v>16</v>
      </c>
      <c r="U23" s="19">
        <f t="shared" si="20"/>
        <v>17</v>
      </c>
      <c r="V23" s="20">
        <f t="shared" si="20"/>
        <v>18</v>
      </c>
      <c r="W23" s="28">
        <f>AC22+1</f>
        <v>9</v>
      </c>
      <c r="X23" s="224">
        <f t="shared" si="21"/>
        <v>10</v>
      </c>
      <c r="Y23" s="25">
        <f t="shared" si="21"/>
        <v>11</v>
      </c>
      <c r="Z23" s="224">
        <f t="shared" si="21"/>
        <v>12</v>
      </c>
      <c r="AA23" s="25">
        <f t="shared" si="21"/>
        <v>13</v>
      </c>
      <c r="AB23" s="19">
        <f t="shared" si="21"/>
        <v>14</v>
      </c>
      <c r="AC23" s="20">
        <f t="shared" si="21"/>
        <v>15</v>
      </c>
    </row>
    <row r="24" spans="1:29" ht="24" customHeight="1">
      <c r="A24" s="210"/>
      <c r="B24" s="188">
        <f>H23+1</f>
        <v>17</v>
      </c>
      <c r="C24" s="8">
        <f t="shared" si="18"/>
        <v>18</v>
      </c>
      <c r="D24" s="8">
        <f t="shared" si="18"/>
        <v>19</v>
      </c>
      <c r="E24" s="8">
        <f t="shared" si="18"/>
        <v>20</v>
      </c>
      <c r="F24" s="8">
        <f t="shared" si="18"/>
        <v>21</v>
      </c>
      <c r="G24" s="19">
        <f t="shared" si="18"/>
        <v>22</v>
      </c>
      <c r="H24" s="20">
        <f t="shared" si="18"/>
        <v>23</v>
      </c>
      <c r="I24" s="188">
        <f>O23+1</f>
        <v>21</v>
      </c>
      <c r="J24" s="8">
        <f t="shared" si="19"/>
        <v>22</v>
      </c>
      <c r="K24" s="8">
        <f t="shared" si="19"/>
        <v>23</v>
      </c>
      <c r="L24" s="8">
        <f t="shared" si="19"/>
        <v>24</v>
      </c>
      <c r="M24" s="8">
        <f t="shared" si="19"/>
        <v>25</v>
      </c>
      <c r="N24" s="19">
        <f t="shared" si="19"/>
        <v>26</v>
      </c>
      <c r="O24" s="20">
        <f t="shared" si="19"/>
        <v>27</v>
      </c>
      <c r="P24" s="188">
        <f>V23+1</f>
        <v>19</v>
      </c>
      <c r="Q24" s="8">
        <f t="shared" si="20"/>
        <v>20</v>
      </c>
      <c r="R24" s="8">
        <f t="shared" si="20"/>
        <v>21</v>
      </c>
      <c r="S24" s="25">
        <f t="shared" si="20"/>
        <v>22</v>
      </c>
      <c r="T24" s="25">
        <f t="shared" si="20"/>
        <v>23</v>
      </c>
      <c r="U24" s="19">
        <f t="shared" si="20"/>
        <v>24</v>
      </c>
      <c r="V24" s="20">
        <f t="shared" si="20"/>
        <v>25</v>
      </c>
      <c r="W24" s="28">
        <f>AC23+1</f>
        <v>16</v>
      </c>
      <c r="X24" s="25">
        <f t="shared" si="21"/>
        <v>17</v>
      </c>
      <c r="Y24" s="25">
        <f t="shared" si="21"/>
        <v>18</v>
      </c>
      <c r="Z24" s="25">
        <f t="shared" si="21"/>
        <v>19</v>
      </c>
      <c r="AA24" s="25">
        <f t="shared" si="21"/>
        <v>20</v>
      </c>
      <c r="AB24" s="19">
        <f t="shared" si="21"/>
        <v>21</v>
      </c>
      <c r="AC24" s="20">
        <f t="shared" si="21"/>
        <v>22</v>
      </c>
    </row>
    <row r="25" spans="1:29" ht="24" customHeight="1">
      <c r="A25" s="210"/>
      <c r="B25" s="188">
        <f>H24+1</f>
        <v>24</v>
      </c>
      <c r="C25" s="8">
        <f t="shared" si="18"/>
        <v>25</v>
      </c>
      <c r="D25" s="8">
        <f t="shared" si="18"/>
        <v>26</v>
      </c>
      <c r="E25" s="8">
        <f t="shared" si="18"/>
        <v>27</v>
      </c>
      <c r="F25" s="8">
        <f t="shared" si="18"/>
        <v>28</v>
      </c>
      <c r="G25" s="19">
        <f t="shared" si="18"/>
        <v>29</v>
      </c>
      <c r="H25" s="20">
        <f t="shared" si="18"/>
        <v>30</v>
      </c>
      <c r="I25" s="188">
        <f>O24+1</f>
        <v>28</v>
      </c>
      <c r="J25" s="8">
        <f t="shared" si="19"/>
        <v>29</v>
      </c>
      <c r="K25" s="8">
        <f t="shared" si="19"/>
        <v>30</v>
      </c>
      <c r="L25" s="39"/>
      <c r="M25" s="25"/>
      <c r="N25" s="19"/>
      <c r="O25" s="20"/>
      <c r="P25" s="28">
        <f>V24+1</f>
        <v>26</v>
      </c>
      <c r="Q25" s="25">
        <f t="shared" si="20"/>
        <v>27</v>
      </c>
      <c r="R25" s="25">
        <f t="shared" si="20"/>
        <v>28</v>
      </c>
      <c r="S25" s="25">
        <f t="shared" si="20"/>
        <v>29</v>
      </c>
      <c r="T25" s="25">
        <f t="shared" si="20"/>
        <v>30</v>
      </c>
      <c r="U25" s="19">
        <f t="shared" si="20"/>
        <v>31</v>
      </c>
      <c r="V25" s="20"/>
      <c r="W25" s="28">
        <f>AC24+1</f>
        <v>23</v>
      </c>
      <c r="X25" s="25">
        <f t="shared" si="21"/>
        <v>24</v>
      </c>
      <c r="Y25" s="25">
        <f t="shared" si="21"/>
        <v>25</v>
      </c>
      <c r="Z25" s="25">
        <f t="shared" si="21"/>
        <v>26</v>
      </c>
      <c r="AA25" s="25">
        <f t="shared" si="21"/>
        <v>27</v>
      </c>
      <c r="AB25" s="19">
        <f t="shared" si="21"/>
        <v>28</v>
      </c>
      <c r="AC25" s="20">
        <f t="shared" si="21"/>
        <v>29</v>
      </c>
    </row>
    <row r="26" spans="1:29" ht="24" customHeight="1" thickBot="1">
      <c r="A26" s="210"/>
      <c r="B26" s="206">
        <f>H25+1</f>
        <v>31</v>
      </c>
      <c r="C26" s="198"/>
      <c r="D26" s="198"/>
      <c r="E26" s="198"/>
      <c r="F26" s="198"/>
      <c r="G26" s="198"/>
      <c r="H26" s="205"/>
      <c r="I26" s="206"/>
      <c r="J26" s="198"/>
      <c r="K26" s="198"/>
      <c r="L26" s="198"/>
      <c r="M26" s="199"/>
      <c r="N26" s="199"/>
      <c r="O26" s="205"/>
      <c r="P26" s="206"/>
      <c r="Q26" s="198"/>
      <c r="R26" s="199"/>
      <c r="S26" s="199"/>
      <c r="T26" s="199"/>
      <c r="U26" s="199"/>
      <c r="V26" s="205"/>
      <c r="W26" s="204">
        <f t="shared" ref="W26" si="22">AC25+1</f>
        <v>30</v>
      </c>
      <c r="X26" s="198">
        <f t="shared" si="21"/>
        <v>31</v>
      </c>
      <c r="Y26" s="200">
        <v>1</v>
      </c>
      <c r="Z26" s="200">
        <v>2</v>
      </c>
      <c r="AA26" s="219">
        <f>Z26+1</f>
        <v>3</v>
      </c>
      <c r="AB26" s="201">
        <f t="shared" si="21"/>
        <v>4</v>
      </c>
      <c r="AC26" s="202">
        <f t="shared" si="21"/>
        <v>5</v>
      </c>
    </row>
    <row r="27" spans="1:29" ht="16.149999999999999" thickTop="1"/>
    <row r="28" spans="1:29">
      <c r="I28" s="1709" t="s">
        <v>599</v>
      </c>
      <c r="J28" s="1709"/>
      <c r="K28" s="1709"/>
      <c r="L28" s="1709"/>
      <c r="M28" s="1709"/>
      <c r="N28" s="1709"/>
      <c r="O28" s="1709"/>
      <c r="P28" s="211">
        <v>1</v>
      </c>
      <c r="Q28" s="449">
        <v>2</v>
      </c>
      <c r="R28" s="449">
        <v>3</v>
      </c>
      <c r="S28" s="449">
        <v>4</v>
      </c>
      <c r="T28" s="449">
        <v>5</v>
      </c>
      <c r="U28" s="449">
        <v>6</v>
      </c>
      <c r="V28" s="449" t="s">
        <v>600</v>
      </c>
    </row>
    <row r="29" spans="1:29">
      <c r="I29" s="1578" t="s">
        <v>253</v>
      </c>
      <c r="J29" s="1578"/>
      <c r="K29" s="1578"/>
      <c r="L29" s="1578"/>
      <c r="M29" s="1578"/>
      <c r="N29" s="1578"/>
      <c r="O29" s="1578"/>
      <c r="P29" s="212">
        <v>36</v>
      </c>
      <c r="Q29" s="227">
        <v>29</v>
      </c>
      <c r="R29" s="227">
        <v>29</v>
      </c>
      <c r="S29" s="227">
        <v>29</v>
      </c>
      <c r="T29" s="227">
        <v>30</v>
      </c>
      <c r="U29" s="227">
        <v>32</v>
      </c>
      <c r="V29" s="227">
        <f t="shared" ref="V29:V32" si="23">SUM(P29:U29)</f>
        <v>185</v>
      </c>
    </row>
    <row r="30" spans="1:29">
      <c r="I30" s="1703" t="s">
        <v>262</v>
      </c>
      <c r="J30" s="1703"/>
      <c r="K30" s="1703"/>
      <c r="L30" s="1703"/>
      <c r="M30" s="1703"/>
      <c r="N30" s="1703"/>
      <c r="O30" s="1703"/>
      <c r="P30" s="212">
        <v>3</v>
      </c>
      <c r="Q30" s="227">
        <v>1</v>
      </c>
      <c r="R30" s="227">
        <v>1</v>
      </c>
      <c r="S30" s="227"/>
      <c r="T30" s="227"/>
      <c r="U30" s="227">
        <v>1</v>
      </c>
      <c r="V30" s="227">
        <f t="shared" si="23"/>
        <v>6</v>
      </c>
    </row>
    <row r="31" spans="1:29">
      <c r="I31" s="1704" t="s">
        <v>656</v>
      </c>
      <c r="J31" s="1704"/>
      <c r="K31" s="1704"/>
      <c r="L31" s="1704"/>
      <c r="M31" s="1704"/>
      <c r="N31" s="1704"/>
      <c r="O31" s="1704"/>
      <c r="P31" s="212"/>
      <c r="Q31" s="227">
        <v>5</v>
      </c>
      <c r="R31" s="227"/>
      <c r="S31" s="227"/>
      <c r="T31" s="227"/>
      <c r="U31" s="227"/>
      <c r="V31" s="227">
        <f t="shared" si="23"/>
        <v>5</v>
      </c>
    </row>
    <row r="32" spans="1:29">
      <c r="I32" s="1705" t="s">
        <v>16</v>
      </c>
      <c r="J32" s="1705"/>
      <c r="K32" s="1705"/>
      <c r="L32" s="1705"/>
      <c r="M32" s="1705"/>
      <c r="N32" s="1705"/>
      <c r="O32" s="1705"/>
      <c r="P32" s="212"/>
      <c r="Q32" s="227"/>
      <c r="R32" s="227"/>
      <c r="S32" s="227">
        <v>1</v>
      </c>
      <c r="T32" s="227">
        <v>1</v>
      </c>
      <c r="U32" s="227"/>
      <c r="V32" s="227">
        <f t="shared" si="23"/>
        <v>2</v>
      </c>
    </row>
    <row r="33" spans="2:22">
      <c r="B33" s="1534"/>
      <c r="C33" s="1534"/>
      <c r="D33" s="1534"/>
      <c r="E33" s="1534"/>
      <c r="F33" s="1534"/>
      <c r="G33" s="1534"/>
      <c r="H33" s="1534"/>
    </row>
    <row r="34" spans="2:22">
      <c r="B34" s="1534"/>
      <c r="C34" s="1534"/>
      <c r="D34" s="1534"/>
      <c r="E34" s="1534"/>
      <c r="F34" s="1534"/>
      <c r="G34" s="1534"/>
      <c r="H34" s="1534"/>
    </row>
    <row r="35" spans="2:22" ht="18">
      <c r="B35" s="1594" t="s">
        <v>254</v>
      </c>
      <c r="C35" s="1594"/>
      <c r="D35" s="1700">
        <v>9</v>
      </c>
      <c r="E35" s="1700"/>
      <c r="F35" s="1700"/>
      <c r="G35" s="1698" t="s">
        <v>657</v>
      </c>
      <c r="H35" s="1698"/>
      <c r="I35" s="1698"/>
      <c r="J35" s="1698"/>
      <c r="K35" s="1698"/>
      <c r="L35" s="1698"/>
      <c r="M35" s="1698"/>
      <c r="N35" s="1698"/>
      <c r="O35" s="1698"/>
      <c r="P35" s="1698"/>
      <c r="Q35" s="1698"/>
      <c r="R35" s="36"/>
      <c r="S35" s="36"/>
      <c r="T35" s="36"/>
      <c r="U35" s="36"/>
      <c r="V35" s="36"/>
    </row>
    <row r="36" spans="2:22" ht="18">
      <c r="B36" s="1594"/>
      <c r="C36" s="1594"/>
      <c r="D36" s="1700" t="s">
        <v>658</v>
      </c>
      <c r="E36" s="1700"/>
      <c r="F36" s="1700"/>
      <c r="G36" s="1698" t="s">
        <v>659</v>
      </c>
      <c r="H36" s="1698"/>
      <c r="I36" s="1698"/>
      <c r="J36" s="1698"/>
      <c r="K36" s="1698"/>
      <c r="L36" s="1698"/>
      <c r="M36" s="1698"/>
      <c r="N36" s="1698"/>
      <c r="O36" s="1698"/>
      <c r="P36" s="1698"/>
      <c r="Q36" s="1698"/>
      <c r="R36" s="187"/>
      <c r="S36" s="187"/>
      <c r="T36" s="187"/>
      <c r="U36" s="187"/>
      <c r="V36" s="187"/>
    </row>
    <row r="37" spans="2:22" ht="18">
      <c r="B37" s="1594"/>
      <c r="C37" s="1594"/>
      <c r="D37" s="1700">
        <v>13</v>
      </c>
      <c r="E37" s="1700"/>
      <c r="F37" s="1700"/>
      <c r="G37" s="447" t="s">
        <v>660</v>
      </c>
      <c r="H37" s="447"/>
      <c r="I37" s="447"/>
      <c r="J37" s="447"/>
      <c r="K37" s="447"/>
      <c r="L37" s="447"/>
      <c r="M37" s="447"/>
      <c r="N37" s="447"/>
      <c r="O37" s="447"/>
      <c r="P37" s="447"/>
      <c r="Q37" s="447"/>
      <c r="R37" s="187"/>
      <c r="S37" s="187"/>
      <c r="T37" s="187"/>
      <c r="U37" s="187"/>
      <c r="V37" s="187"/>
    </row>
    <row r="38" spans="2:22" ht="18">
      <c r="B38" s="1594"/>
      <c r="C38" s="1594"/>
      <c r="D38" s="1700">
        <v>12</v>
      </c>
      <c r="E38" s="1700"/>
      <c r="F38" s="1700"/>
      <c r="G38" s="447" t="s">
        <v>661</v>
      </c>
      <c r="H38" s="447"/>
      <c r="I38" s="447"/>
      <c r="J38" s="447"/>
      <c r="K38" s="447"/>
      <c r="L38" s="447"/>
      <c r="M38" s="447"/>
      <c r="N38" s="447"/>
      <c r="O38" s="447"/>
      <c r="P38" s="447"/>
      <c r="Q38" s="447"/>
      <c r="R38" s="187"/>
      <c r="S38" s="187"/>
      <c r="T38" s="187"/>
      <c r="U38" s="187"/>
      <c r="V38" s="187"/>
    </row>
    <row r="39" spans="2:22" ht="18">
      <c r="B39" s="1594"/>
      <c r="C39" s="1594"/>
      <c r="D39" s="1699" t="s">
        <v>6</v>
      </c>
      <c r="E39" s="1699"/>
      <c r="F39" s="1699"/>
      <c r="G39" s="1701" t="s">
        <v>662</v>
      </c>
      <c r="H39" s="1701"/>
      <c r="I39" s="1701"/>
      <c r="J39" s="1701"/>
      <c r="K39" s="1701"/>
      <c r="L39" s="1701"/>
      <c r="M39" s="1701"/>
      <c r="N39" s="1701"/>
      <c r="O39" s="1701"/>
      <c r="P39" s="1701"/>
      <c r="Q39" s="1701"/>
      <c r="R39" s="187"/>
      <c r="S39" s="187"/>
      <c r="T39" s="187"/>
      <c r="U39" s="187"/>
      <c r="V39" s="187"/>
    </row>
    <row r="40" spans="2:22" ht="18">
      <c r="B40" s="36"/>
      <c r="C40" s="36"/>
      <c r="D40" s="1702" t="s">
        <v>263</v>
      </c>
      <c r="E40" s="1702"/>
      <c r="F40" s="1702"/>
      <c r="G40" s="1953" t="s">
        <v>663</v>
      </c>
      <c r="H40" s="1953"/>
      <c r="I40" s="1953"/>
      <c r="J40" s="1953"/>
      <c r="K40" s="1953"/>
      <c r="L40" s="1953"/>
      <c r="M40" s="1953"/>
      <c r="N40" s="1953"/>
      <c r="O40" s="1953"/>
      <c r="P40" s="1953"/>
      <c r="Q40" s="1953"/>
      <c r="R40" s="36"/>
      <c r="S40" s="36"/>
      <c r="T40" s="36"/>
      <c r="U40" s="36"/>
      <c r="V40" s="36"/>
    </row>
    <row r="41" spans="2:22" ht="18">
      <c r="B41" s="36"/>
      <c r="C41" s="36"/>
      <c r="D41" s="186"/>
      <c r="E41" s="186"/>
      <c r="F41" s="186"/>
      <c r="G41" s="448"/>
      <c r="H41" s="187"/>
      <c r="I41" s="187"/>
      <c r="J41" s="187"/>
      <c r="K41" s="187"/>
      <c r="L41" s="187"/>
      <c r="M41" s="187"/>
      <c r="N41" s="187"/>
      <c r="O41" s="187"/>
      <c r="P41" s="187"/>
      <c r="Q41" s="187"/>
      <c r="R41" s="187"/>
      <c r="S41" s="187"/>
      <c r="T41" s="187"/>
      <c r="U41" s="187"/>
      <c r="V41" s="187"/>
    </row>
    <row r="42" spans="2:22" ht="18">
      <c r="B42" s="1594" t="s">
        <v>267</v>
      </c>
      <c r="C42" s="1594"/>
      <c r="D42" s="1700" t="s">
        <v>268</v>
      </c>
      <c r="E42" s="1700"/>
      <c r="F42" s="1700"/>
      <c r="G42" s="1698" t="s">
        <v>664</v>
      </c>
      <c r="H42" s="1698"/>
      <c r="I42" s="1698"/>
      <c r="J42" s="1698"/>
      <c r="K42" s="1698"/>
      <c r="L42" s="1698"/>
      <c r="M42" s="1698"/>
      <c r="N42" s="1698"/>
      <c r="O42" s="1698"/>
      <c r="P42" s="1698"/>
      <c r="Q42" s="1698"/>
      <c r="R42" s="187"/>
      <c r="S42" s="187"/>
      <c r="T42" s="187"/>
      <c r="U42" s="187"/>
      <c r="V42" s="187"/>
    </row>
    <row r="43" spans="2:22" ht="18">
      <c r="B43" s="1594"/>
      <c r="C43" s="1594"/>
      <c r="D43" s="1699" t="s">
        <v>6</v>
      </c>
      <c r="E43" s="1699"/>
      <c r="F43" s="1699"/>
      <c r="G43" s="1701" t="s">
        <v>665</v>
      </c>
      <c r="H43" s="1701"/>
      <c r="I43" s="1701"/>
      <c r="J43" s="1701"/>
      <c r="K43" s="1701"/>
      <c r="L43" s="1701"/>
      <c r="M43" s="1701"/>
      <c r="N43" s="1701"/>
      <c r="O43" s="1701"/>
      <c r="P43" s="1701"/>
      <c r="Q43" s="1701"/>
      <c r="R43" s="187"/>
      <c r="S43" s="187"/>
      <c r="T43" s="187"/>
      <c r="U43" s="187"/>
      <c r="V43" s="187"/>
    </row>
    <row r="44" spans="2:22" ht="18">
      <c r="B44" s="446"/>
      <c r="C44" s="446"/>
      <c r="D44" s="186"/>
      <c r="E44" s="186"/>
      <c r="F44" s="186"/>
      <c r="G44" s="448"/>
      <c r="H44" s="187"/>
      <c r="I44" s="187"/>
      <c r="J44" s="187"/>
      <c r="K44" s="187"/>
      <c r="L44" s="187"/>
      <c r="M44" s="187"/>
      <c r="N44" s="187"/>
      <c r="O44" s="187"/>
      <c r="P44" s="187"/>
      <c r="Q44" s="187"/>
      <c r="R44" s="187"/>
      <c r="S44" s="187"/>
      <c r="T44" s="187"/>
      <c r="U44" s="187"/>
      <c r="V44" s="187"/>
    </row>
    <row r="45" spans="2:22" ht="18">
      <c r="B45" s="1594" t="s">
        <v>271</v>
      </c>
      <c r="C45" s="1594"/>
      <c r="D45" s="1700" t="s">
        <v>268</v>
      </c>
      <c r="E45" s="1700"/>
      <c r="F45" s="1700"/>
      <c r="G45" s="1698" t="s">
        <v>666</v>
      </c>
      <c r="H45" s="1698"/>
      <c r="I45" s="1698"/>
      <c r="J45" s="1698"/>
      <c r="K45" s="1698"/>
      <c r="L45" s="1698"/>
      <c r="M45" s="1698"/>
      <c r="N45" s="1698"/>
      <c r="O45" s="1698"/>
      <c r="P45" s="1698"/>
      <c r="Q45" s="1698"/>
      <c r="R45" s="187"/>
      <c r="S45" s="187"/>
      <c r="T45" s="187"/>
      <c r="U45" s="187"/>
      <c r="V45" s="187"/>
    </row>
    <row r="46" spans="2:22" ht="18">
      <c r="B46" s="1594"/>
      <c r="C46" s="1594"/>
      <c r="D46" s="1699" t="s">
        <v>6</v>
      </c>
      <c r="E46" s="1699"/>
      <c r="F46" s="1699"/>
      <c r="G46" s="1701" t="s">
        <v>667</v>
      </c>
      <c r="H46" s="1701"/>
      <c r="I46" s="1701"/>
      <c r="J46" s="1701"/>
      <c r="K46" s="1701"/>
      <c r="L46" s="1701"/>
      <c r="M46" s="1701"/>
      <c r="N46" s="1701"/>
      <c r="O46" s="1701"/>
      <c r="P46" s="1701"/>
      <c r="Q46" s="1701"/>
      <c r="R46" s="448"/>
      <c r="S46" s="448"/>
      <c r="T46" s="448"/>
      <c r="U46" s="448"/>
      <c r="V46" s="448"/>
    </row>
    <row r="47" spans="2:22" ht="18">
      <c r="B47" s="446"/>
      <c r="C47" s="446"/>
      <c r="D47" s="186"/>
      <c r="E47" s="186"/>
      <c r="F47" s="186"/>
      <c r="G47" s="448"/>
      <c r="H47" s="448"/>
      <c r="I47" s="448"/>
      <c r="J47" s="448"/>
      <c r="K47" s="448"/>
      <c r="L47" s="448"/>
      <c r="M47" s="448"/>
      <c r="N47" s="448"/>
      <c r="O47" s="448"/>
      <c r="P47" s="448"/>
      <c r="Q47" s="448"/>
      <c r="R47" s="448"/>
      <c r="S47" s="448"/>
      <c r="T47" s="448"/>
      <c r="U47" s="448"/>
      <c r="V47" s="448"/>
    </row>
    <row r="48" spans="2:22" ht="18">
      <c r="B48" s="1594" t="s">
        <v>274</v>
      </c>
      <c r="C48" s="1594"/>
      <c r="D48" s="1700" t="s">
        <v>268</v>
      </c>
      <c r="E48" s="1700"/>
      <c r="F48" s="1700"/>
      <c r="G48" s="1698" t="s">
        <v>668</v>
      </c>
      <c r="H48" s="1698"/>
      <c r="I48" s="1698"/>
      <c r="J48" s="1698"/>
      <c r="K48" s="1698"/>
      <c r="L48" s="1698"/>
      <c r="M48" s="1698"/>
      <c r="N48" s="1698"/>
      <c r="O48" s="1698"/>
      <c r="P48" s="1698"/>
      <c r="Q48" s="1698"/>
      <c r="R48" s="187"/>
      <c r="S48" s="187"/>
      <c r="T48" s="187"/>
      <c r="U48" s="187"/>
      <c r="V48" s="187"/>
    </row>
    <row r="49" spans="2:22" ht="18">
      <c r="B49" s="1594"/>
      <c r="C49" s="1594"/>
      <c r="D49" s="1699" t="s">
        <v>6</v>
      </c>
      <c r="E49" s="1699"/>
      <c r="F49" s="1699"/>
      <c r="G49" s="1954" t="s">
        <v>669</v>
      </c>
      <c r="H49" s="1954"/>
      <c r="I49" s="1954"/>
      <c r="J49" s="1954"/>
      <c r="K49" s="1954"/>
      <c r="L49" s="1954"/>
      <c r="M49" s="1954"/>
      <c r="N49" s="1954"/>
      <c r="O49" s="1954"/>
      <c r="P49" s="1954"/>
      <c r="Q49" s="1954"/>
      <c r="R49" s="36"/>
      <c r="S49" s="36"/>
      <c r="T49" s="36"/>
      <c r="U49" s="36"/>
      <c r="V49" s="36"/>
    </row>
    <row r="50" spans="2:22" ht="18">
      <c r="B50" s="446"/>
      <c r="C50" s="446"/>
      <c r="D50" s="186"/>
      <c r="E50" s="186"/>
      <c r="F50" s="186"/>
      <c r="G50" s="37"/>
      <c r="H50" s="36"/>
      <c r="I50" s="36"/>
      <c r="J50" s="36"/>
      <c r="K50" s="36"/>
      <c r="L50" s="36"/>
      <c r="M50" s="36"/>
      <c r="N50" s="36"/>
      <c r="O50" s="36"/>
      <c r="P50" s="36"/>
      <c r="Q50" s="36"/>
      <c r="R50" s="36"/>
      <c r="S50" s="36"/>
      <c r="T50" s="36"/>
      <c r="U50" s="36"/>
      <c r="V50" s="36"/>
    </row>
    <row r="51" spans="2:22" ht="18">
      <c r="B51" s="1594" t="s">
        <v>279</v>
      </c>
      <c r="C51" s="1594"/>
      <c r="D51" s="1700" t="s">
        <v>268</v>
      </c>
      <c r="E51" s="1700"/>
      <c r="F51" s="1700"/>
      <c r="G51" s="1698" t="s">
        <v>670</v>
      </c>
      <c r="H51" s="1698"/>
      <c r="I51" s="1698"/>
      <c r="J51" s="1698"/>
      <c r="K51" s="1698"/>
      <c r="L51" s="1698"/>
      <c r="M51" s="1698"/>
      <c r="N51" s="1698"/>
      <c r="O51" s="1698"/>
      <c r="P51" s="1698"/>
      <c r="Q51" s="1698"/>
      <c r="R51" s="187"/>
      <c r="S51" s="187"/>
      <c r="T51" s="187"/>
      <c r="U51" s="187"/>
      <c r="V51" s="187"/>
    </row>
    <row r="52" spans="2:22" ht="18">
      <c r="B52" s="1594"/>
      <c r="C52" s="1594"/>
      <c r="D52" s="1699" t="s">
        <v>6</v>
      </c>
      <c r="E52" s="1699"/>
      <c r="F52" s="1699"/>
      <c r="G52" s="1954" t="s">
        <v>671</v>
      </c>
      <c r="H52" s="1954"/>
      <c r="I52" s="1954"/>
      <c r="J52" s="1954"/>
      <c r="K52" s="1954"/>
      <c r="L52" s="1954"/>
      <c r="M52" s="1954"/>
      <c r="N52" s="1954"/>
      <c r="O52" s="1954"/>
      <c r="P52" s="1954"/>
      <c r="Q52" s="1954"/>
      <c r="R52" s="187"/>
      <c r="S52" s="187"/>
      <c r="T52" s="187"/>
      <c r="U52" s="187"/>
      <c r="V52" s="187"/>
    </row>
    <row r="53" spans="2:22" ht="18">
      <c r="B53" s="446"/>
      <c r="C53" s="446"/>
      <c r="D53" s="186"/>
      <c r="E53" s="186"/>
      <c r="F53" s="186"/>
      <c r="G53" s="37"/>
      <c r="H53" s="187"/>
      <c r="I53" s="187"/>
      <c r="J53" s="187"/>
      <c r="K53" s="187"/>
      <c r="L53" s="187"/>
      <c r="M53" s="187"/>
      <c r="N53" s="187"/>
      <c r="O53" s="187"/>
      <c r="P53" s="187"/>
      <c r="Q53" s="187"/>
      <c r="R53" s="187"/>
      <c r="S53" s="187"/>
      <c r="T53" s="187"/>
      <c r="U53" s="187"/>
      <c r="V53" s="187"/>
    </row>
    <row r="54" spans="2:22" ht="18">
      <c r="B54" s="1604" t="s">
        <v>282</v>
      </c>
      <c r="C54" s="1604"/>
      <c r="D54" s="1700" t="s">
        <v>268</v>
      </c>
      <c r="E54" s="1700"/>
      <c r="F54" s="1700"/>
      <c r="G54" s="1698" t="s">
        <v>672</v>
      </c>
      <c r="H54" s="1698"/>
      <c r="I54" s="1698"/>
      <c r="J54" s="1698"/>
      <c r="K54" s="1698"/>
      <c r="L54" s="1698"/>
      <c r="M54" s="1698"/>
      <c r="N54" s="1698"/>
      <c r="O54" s="1698"/>
      <c r="P54" s="1698"/>
      <c r="Q54" s="1698"/>
      <c r="R54" s="187"/>
      <c r="S54" s="187"/>
      <c r="T54" s="187"/>
      <c r="U54" s="187"/>
      <c r="V54" s="187"/>
    </row>
    <row r="55" spans="2:22" ht="18">
      <c r="B55" s="36"/>
      <c r="C55" s="36"/>
      <c r="D55" s="36"/>
      <c r="E55" s="36"/>
      <c r="F55" s="36"/>
      <c r="G55" s="36"/>
      <c r="H55" s="36"/>
      <c r="I55" s="36"/>
      <c r="J55" s="36"/>
      <c r="K55" s="36"/>
      <c r="L55" s="36"/>
      <c r="M55" s="36"/>
      <c r="N55" s="36"/>
      <c r="O55" s="36"/>
      <c r="P55" s="36"/>
      <c r="Q55" s="36"/>
      <c r="R55" s="36"/>
      <c r="S55" s="36"/>
      <c r="T55" s="36"/>
      <c r="U55" s="36"/>
      <c r="V55" s="36"/>
    </row>
    <row r="56" spans="2:22" ht="18">
      <c r="B56" s="36"/>
      <c r="D56" s="1602" t="s">
        <v>286</v>
      </c>
      <c r="E56" s="1602"/>
      <c r="F56" s="1602"/>
      <c r="G56" s="1952" t="s">
        <v>673</v>
      </c>
      <c r="H56" s="1952"/>
      <c r="I56" s="1952"/>
      <c r="J56" s="1952"/>
      <c r="K56" s="1952"/>
      <c r="L56" s="1952"/>
      <c r="M56" s="1952"/>
      <c r="N56" s="1952"/>
      <c r="O56" s="1952"/>
      <c r="P56" s="1952"/>
      <c r="Q56" s="1952"/>
    </row>
    <row r="57" spans="2:22">
      <c r="D57" s="1602"/>
      <c r="E57" s="1602"/>
      <c r="F57" s="1602"/>
      <c r="G57" s="1952" t="s">
        <v>674</v>
      </c>
      <c r="H57" s="1952"/>
      <c r="I57" s="1952"/>
      <c r="J57" s="1952"/>
      <c r="K57" s="1952"/>
      <c r="L57" s="1952"/>
      <c r="M57" s="1952"/>
      <c r="N57" s="1952"/>
      <c r="O57" s="1952"/>
      <c r="P57" s="1952"/>
      <c r="Q57" s="1952"/>
    </row>
    <row r="58" spans="2:22">
      <c r="D58" s="1602"/>
      <c r="E58" s="1602"/>
      <c r="F58" s="1602"/>
      <c r="G58" s="1952" t="s">
        <v>675</v>
      </c>
      <c r="H58" s="1952"/>
      <c r="I58" s="1952"/>
      <c r="J58" s="1952"/>
      <c r="K58" s="1952"/>
      <c r="L58" s="1952"/>
      <c r="M58" s="1952"/>
      <c r="N58" s="1952"/>
      <c r="O58" s="1952"/>
      <c r="P58" s="1952"/>
      <c r="Q58" s="1952"/>
    </row>
    <row r="59" spans="2:22">
      <c r="D59" s="1602"/>
      <c r="E59" s="1602"/>
      <c r="F59" s="1602"/>
      <c r="G59" s="1952" t="s">
        <v>676</v>
      </c>
      <c r="H59" s="1952"/>
      <c r="I59" s="1952"/>
      <c r="J59" s="1952"/>
      <c r="K59" s="1952"/>
      <c r="L59" s="1952"/>
      <c r="M59" s="1952"/>
      <c r="N59" s="1952"/>
      <c r="O59" s="1952"/>
      <c r="P59" s="1952"/>
      <c r="Q59" s="1952"/>
    </row>
    <row r="60" spans="2:22">
      <c r="D60" s="1602"/>
      <c r="E60" s="1602"/>
      <c r="F60" s="1602"/>
      <c r="G60" s="1952" t="s">
        <v>677</v>
      </c>
      <c r="H60" s="1952"/>
      <c r="I60" s="1952"/>
      <c r="J60" s="1952"/>
      <c r="K60" s="1952"/>
      <c r="L60" s="1952"/>
      <c r="M60" s="1952"/>
      <c r="N60" s="1952"/>
      <c r="O60" s="1952"/>
      <c r="P60" s="1952"/>
      <c r="Q60" s="1952"/>
    </row>
    <row r="61" spans="2:22">
      <c r="D61" s="1602"/>
      <c r="E61" s="1602"/>
      <c r="F61" s="1602"/>
      <c r="G61" s="220" t="s">
        <v>678</v>
      </c>
      <c r="H61" s="220"/>
      <c r="I61" s="220"/>
      <c r="J61" s="220"/>
      <c r="K61" s="220"/>
      <c r="L61" s="220"/>
      <c r="M61" s="220"/>
      <c r="N61" s="220"/>
      <c r="O61" s="220"/>
      <c r="P61" s="220"/>
      <c r="Q61" s="220"/>
    </row>
  </sheetData>
  <mergeCells count="60">
    <mergeCell ref="I29:O29"/>
    <mergeCell ref="B1:AC1"/>
    <mergeCell ref="B3:H3"/>
    <mergeCell ref="I3:O3"/>
    <mergeCell ref="P3:V3"/>
    <mergeCell ref="W3:AC3"/>
    <mergeCell ref="B11:H11"/>
    <mergeCell ref="I11:O11"/>
    <mergeCell ref="P11:V11"/>
    <mergeCell ref="W11:AC11"/>
    <mergeCell ref="B19:H19"/>
    <mergeCell ref="I19:O19"/>
    <mergeCell ref="P19:V19"/>
    <mergeCell ref="W19:AC19"/>
    <mergeCell ref="I28:O28"/>
    <mergeCell ref="I30:O30"/>
    <mergeCell ref="I31:O31"/>
    <mergeCell ref="I32:O32"/>
    <mergeCell ref="B33:H33"/>
    <mergeCell ref="B34:H34"/>
    <mergeCell ref="D42:F42"/>
    <mergeCell ref="D45:F45"/>
    <mergeCell ref="B42:C43"/>
    <mergeCell ref="G42:Q42"/>
    <mergeCell ref="D43:F43"/>
    <mergeCell ref="G43:Q43"/>
    <mergeCell ref="B45:C46"/>
    <mergeCell ref="G45:Q45"/>
    <mergeCell ref="D46:F46"/>
    <mergeCell ref="G46:Q46"/>
    <mergeCell ref="B35:C39"/>
    <mergeCell ref="G35:Q35"/>
    <mergeCell ref="G36:Q36"/>
    <mergeCell ref="G39:Q39"/>
    <mergeCell ref="D40:F40"/>
    <mergeCell ref="G40:Q40"/>
    <mergeCell ref="D36:F36"/>
    <mergeCell ref="D39:F39"/>
    <mergeCell ref="D37:F37"/>
    <mergeCell ref="D38:F38"/>
    <mergeCell ref="D35:F35"/>
    <mergeCell ref="B48:C49"/>
    <mergeCell ref="G48:Q48"/>
    <mergeCell ref="D49:F49"/>
    <mergeCell ref="G49:Q49"/>
    <mergeCell ref="D51:F51"/>
    <mergeCell ref="D48:F48"/>
    <mergeCell ref="D56:F61"/>
    <mergeCell ref="B51:C52"/>
    <mergeCell ref="G51:Q51"/>
    <mergeCell ref="D52:F52"/>
    <mergeCell ref="G52:Q52"/>
    <mergeCell ref="B54:C54"/>
    <mergeCell ref="D54:F54"/>
    <mergeCell ref="G54:Q54"/>
    <mergeCell ref="G56:Q56"/>
    <mergeCell ref="G57:Q57"/>
    <mergeCell ref="G58:Q58"/>
    <mergeCell ref="G59:Q59"/>
    <mergeCell ref="G60:Q60"/>
  </mergeCells>
  <pageMargins left="0.7" right="0.7" top="0.75" bottom="0.75" header="0.3" footer="0.3"/>
  <pageSetup paperSize="9" scale="78" orientation="landscape" horizontalDpi="0" verticalDpi="0"/>
  <ignoredErrors>
    <ignoredError sqref="W6:W9 W14:W15 W16 I6:I8 P7:P8 I15:I17 P14:P17 I22:I25 P22:P24 W22:W2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Z50"/>
  <sheetViews>
    <sheetView workbookViewId="0">
      <selection activeCell="AN27" sqref="AN27"/>
    </sheetView>
  </sheetViews>
  <sheetFormatPr defaultColWidth="10.875" defaultRowHeight="13.15"/>
  <cols>
    <col min="1" max="1" width="1.5" style="47" customWidth="1"/>
    <col min="2" max="2" width="4.5" style="48" customWidth="1"/>
    <col min="3" max="3" width="6.875" style="49" customWidth="1"/>
    <col min="4" max="4" width="20.875" style="49" customWidth="1"/>
    <col min="5" max="7" width="18.875" style="49" customWidth="1"/>
    <col min="8" max="8" width="18.875" style="50" customWidth="1"/>
    <col min="9" max="9" width="1.5" style="47" customWidth="1"/>
    <col min="10" max="10" width="4.5" style="48" customWidth="1"/>
    <col min="11" max="11" width="6.875" style="49" customWidth="1"/>
    <col min="12" max="12" width="20.875" style="49" customWidth="1"/>
    <col min="13" max="16" width="18.875" style="49" customWidth="1"/>
    <col min="17" max="17" width="1.625" style="47" customWidth="1"/>
    <col min="18" max="18" width="4.5" style="48" customWidth="1"/>
    <col min="19" max="19" width="6.875" style="49" customWidth="1"/>
    <col min="20" max="20" width="20.875" style="49" customWidth="1"/>
    <col min="21" max="24" width="18.875" style="49" customWidth="1"/>
    <col min="25" max="25" width="2.375" style="47" customWidth="1"/>
    <col min="26" max="26" width="4.5" style="48" customWidth="1"/>
    <col min="27" max="27" width="6.875" style="49" customWidth="1"/>
    <col min="28" max="28" width="20.875" style="49" customWidth="1"/>
    <col min="29" max="32" width="18.875" style="49" customWidth="1"/>
    <col min="33" max="33" width="2.875" style="47" customWidth="1"/>
    <col min="34" max="34" width="4.5" style="48" customWidth="1"/>
    <col min="35" max="35" width="6.875" style="49" customWidth="1"/>
    <col min="36" max="36" width="21.875" style="49" customWidth="1"/>
    <col min="37" max="40" width="18.875" style="49" customWidth="1"/>
    <col min="41" max="41" width="1.625" style="47" customWidth="1"/>
    <col min="42" max="42" width="4.5" style="48" customWidth="1"/>
    <col min="43" max="43" width="6.875" style="49" customWidth="1"/>
    <col min="44" max="44" width="22.125" style="49" customWidth="1"/>
    <col min="45" max="45" width="18.875" style="48" customWidth="1"/>
    <col min="46" max="48" width="18.875" style="49" customWidth="1"/>
    <col min="49" max="49" width="2.5" style="47" customWidth="1"/>
    <col min="50" max="50" width="4.5" style="48" customWidth="1"/>
    <col min="51" max="51" width="6.5" style="49" bestFit="1" customWidth="1"/>
    <col min="52" max="52" width="16.875" style="49" customWidth="1"/>
    <col min="53" max="16384" width="10.875" style="49"/>
  </cols>
  <sheetData>
    <row r="1" spans="1:52" ht="13.9" thickBot="1"/>
    <row r="2" spans="1:52" s="52" customFormat="1" ht="68.099999999999994" customHeight="1">
      <c r="A2" s="51"/>
      <c r="B2" s="1899" t="s">
        <v>679</v>
      </c>
      <c r="C2" s="1900"/>
      <c r="D2" s="1900"/>
      <c r="E2" s="1900"/>
      <c r="F2" s="1900"/>
      <c r="G2" s="1901"/>
      <c r="H2" s="1902"/>
      <c r="I2" s="51"/>
      <c r="J2" s="1899" t="s">
        <v>680</v>
      </c>
      <c r="K2" s="1900"/>
      <c r="L2" s="1900"/>
      <c r="M2" s="1900"/>
      <c r="N2" s="1900"/>
      <c r="O2" s="1901"/>
      <c r="P2" s="1902"/>
      <c r="Q2" s="51"/>
      <c r="R2" s="1899" t="s">
        <v>681</v>
      </c>
      <c r="S2" s="1900"/>
      <c r="T2" s="1900"/>
      <c r="U2" s="1900"/>
      <c r="V2" s="1900"/>
      <c r="W2" s="1901"/>
      <c r="X2" s="1902"/>
      <c r="Y2" s="51"/>
      <c r="Z2" s="1899" t="s">
        <v>682</v>
      </c>
      <c r="AA2" s="1900"/>
      <c r="AB2" s="1900"/>
      <c r="AC2" s="1900"/>
      <c r="AD2" s="1900"/>
      <c r="AE2" s="1901"/>
      <c r="AF2" s="1902"/>
      <c r="AG2" s="51"/>
      <c r="AH2" s="1899" t="s">
        <v>683</v>
      </c>
      <c r="AI2" s="1900"/>
      <c r="AJ2" s="1900"/>
      <c r="AK2" s="1900"/>
      <c r="AL2" s="1900"/>
      <c r="AM2" s="1901"/>
      <c r="AN2" s="1902"/>
      <c r="AO2" s="51"/>
      <c r="AP2" s="1899" t="s">
        <v>684</v>
      </c>
      <c r="AQ2" s="1900"/>
      <c r="AR2" s="1900"/>
      <c r="AS2" s="1900"/>
      <c r="AT2" s="1900"/>
      <c r="AU2" s="1901"/>
      <c r="AV2" s="1902"/>
      <c r="AW2" s="51"/>
      <c r="AX2" s="1885" t="s">
        <v>6</v>
      </c>
      <c r="AY2" s="1885"/>
      <c r="AZ2" s="1885"/>
    </row>
    <row r="3" spans="1:52" s="52" customFormat="1" ht="44.1" customHeight="1">
      <c r="A3" s="51"/>
      <c r="B3" s="53"/>
      <c r="C3" s="54" t="s">
        <v>7</v>
      </c>
      <c r="D3" s="54" t="s">
        <v>14</v>
      </c>
      <c r="E3" s="54" t="s">
        <v>8</v>
      </c>
      <c r="F3" s="54" t="s">
        <v>9</v>
      </c>
      <c r="G3" s="55" t="s">
        <v>10</v>
      </c>
      <c r="H3" s="56" t="s">
        <v>685</v>
      </c>
      <c r="I3" s="51"/>
      <c r="J3" s="53"/>
      <c r="K3" s="54" t="s">
        <v>7</v>
      </c>
      <c r="L3" s="54" t="s">
        <v>14</v>
      </c>
      <c r="M3" s="54" t="s">
        <v>8</v>
      </c>
      <c r="N3" s="54" t="s">
        <v>9</v>
      </c>
      <c r="O3" s="55" t="s">
        <v>10</v>
      </c>
      <c r="P3" s="56" t="s">
        <v>685</v>
      </c>
      <c r="Q3" s="51"/>
      <c r="R3" s="53"/>
      <c r="S3" s="54" t="s">
        <v>7</v>
      </c>
      <c r="T3" s="54" t="s">
        <v>14</v>
      </c>
      <c r="U3" s="54" t="s">
        <v>8</v>
      </c>
      <c r="V3" s="54" t="s">
        <v>9</v>
      </c>
      <c r="W3" s="55" t="s">
        <v>10</v>
      </c>
      <c r="X3" s="56" t="s">
        <v>685</v>
      </c>
      <c r="Y3" s="51"/>
      <c r="Z3" s="53"/>
      <c r="AA3" s="54" t="s">
        <v>7</v>
      </c>
      <c r="AB3" s="54" t="s">
        <v>14</v>
      </c>
      <c r="AC3" s="54" t="s">
        <v>8</v>
      </c>
      <c r="AD3" s="54" t="s">
        <v>9</v>
      </c>
      <c r="AE3" s="54" t="s">
        <v>10</v>
      </c>
      <c r="AF3" s="56" t="s">
        <v>685</v>
      </c>
      <c r="AG3" s="51"/>
      <c r="AH3" s="53"/>
      <c r="AI3" s="54" t="s">
        <v>7</v>
      </c>
      <c r="AJ3" s="54" t="s">
        <v>14</v>
      </c>
      <c r="AK3" s="54" t="s">
        <v>8</v>
      </c>
      <c r="AL3" s="54" t="s">
        <v>9</v>
      </c>
      <c r="AM3" s="55" t="s">
        <v>10</v>
      </c>
      <c r="AN3" s="56" t="s">
        <v>685</v>
      </c>
      <c r="AO3" s="51"/>
      <c r="AP3" s="53"/>
      <c r="AQ3" s="54" t="s">
        <v>7</v>
      </c>
      <c r="AR3" s="54" t="s">
        <v>14</v>
      </c>
      <c r="AS3" s="54" t="s">
        <v>8</v>
      </c>
      <c r="AT3" s="54" t="s">
        <v>9</v>
      </c>
      <c r="AU3" s="54" t="s">
        <v>10</v>
      </c>
      <c r="AV3" s="56" t="s">
        <v>685</v>
      </c>
      <c r="AW3" s="51"/>
      <c r="AX3" s="477"/>
      <c r="AY3" s="477"/>
      <c r="AZ3" s="477"/>
    </row>
    <row r="4" spans="1:52" ht="15.95" customHeight="1">
      <c r="A4" s="57"/>
      <c r="B4" s="1730" t="s">
        <v>15</v>
      </c>
      <c r="C4" s="58">
        <v>44074</v>
      </c>
      <c r="D4" s="1887" t="s">
        <v>16</v>
      </c>
      <c r="E4" s="1888"/>
      <c r="F4" s="1888"/>
      <c r="G4" s="1888"/>
      <c r="H4" s="1889"/>
      <c r="I4" s="57"/>
      <c r="J4" s="1710" t="s">
        <v>686</v>
      </c>
      <c r="K4" s="58">
        <v>44137</v>
      </c>
      <c r="L4" s="1890" t="s">
        <v>18</v>
      </c>
      <c r="M4" s="1891"/>
      <c r="N4" s="1896" t="s">
        <v>687</v>
      </c>
      <c r="O4" s="221"/>
      <c r="P4" s="1874" t="s">
        <v>688</v>
      </c>
      <c r="Q4" s="57"/>
      <c r="R4" s="1710" t="s">
        <v>6</v>
      </c>
      <c r="S4" s="59">
        <v>44193</v>
      </c>
      <c r="T4" s="1851" t="s">
        <v>647</v>
      </c>
      <c r="U4" s="1852"/>
      <c r="V4" s="1852"/>
      <c r="W4" s="1852"/>
      <c r="X4" s="1853"/>
      <c r="Y4" s="57"/>
      <c r="Z4" s="1898"/>
      <c r="AA4" s="60"/>
      <c r="AB4" s="60"/>
      <c r="AC4" s="61"/>
      <c r="AD4" s="61"/>
      <c r="AE4" s="61"/>
      <c r="AF4" s="62"/>
      <c r="AG4" s="57"/>
      <c r="AH4" s="1903"/>
      <c r="AI4" s="63">
        <v>44298</v>
      </c>
      <c r="AJ4" s="1904" t="s">
        <v>21</v>
      </c>
      <c r="AK4" s="1905"/>
      <c r="AL4" s="1905"/>
      <c r="AM4" s="1905"/>
      <c r="AN4" s="1906"/>
      <c r="AO4" s="57"/>
      <c r="AP4" s="1912"/>
      <c r="AQ4" s="64"/>
      <c r="AR4" s="1913"/>
      <c r="AS4" s="1913"/>
      <c r="AT4" s="1913"/>
      <c r="AU4" s="1913"/>
      <c r="AV4" s="1914"/>
      <c r="AW4" s="57"/>
      <c r="AX4" s="1829" t="s">
        <v>26</v>
      </c>
      <c r="AY4" s="65">
        <v>44403</v>
      </c>
      <c r="AZ4" s="65" t="s">
        <v>6</v>
      </c>
    </row>
    <row r="5" spans="1:52" ht="15.95" customHeight="1">
      <c r="A5" s="57"/>
      <c r="B5" s="1730"/>
      <c r="C5" s="58">
        <v>44075</v>
      </c>
      <c r="D5" s="1843" t="s">
        <v>28</v>
      </c>
      <c r="E5" s="1844"/>
      <c r="F5" s="1844"/>
      <c r="G5" s="1844"/>
      <c r="H5" s="1845"/>
      <c r="I5" s="57"/>
      <c r="J5" s="1710"/>
      <c r="K5" s="58">
        <v>44138</v>
      </c>
      <c r="L5" s="1892"/>
      <c r="M5" s="1893"/>
      <c r="N5" s="1865"/>
      <c r="O5" s="221"/>
      <c r="P5" s="1874"/>
      <c r="Q5" s="57"/>
      <c r="R5" s="1710"/>
      <c r="S5" s="59">
        <v>44194</v>
      </c>
      <c r="T5" s="1904" t="s">
        <v>27</v>
      </c>
      <c r="U5" s="1905"/>
      <c r="V5" s="1905"/>
      <c r="W5" s="1905"/>
      <c r="X5" s="1906"/>
      <c r="Y5" s="57"/>
      <c r="Z5" s="1898"/>
      <c r="AA5" s="60"/>
      <c r="AB5" s="60"/>
      <c r="AC5" s="61"/>
      <c r="AD5" s="61"/>
      <c r="AE5" s="61"/>
      <c r="AF5" s="66"/>
      <c r="AG5" s="57"/>
      <c r="AH5" s="1903"/>
      <c r="AI5" s="63">
        <v>44299</v>
      </c>
      <c r="AJ5" s="1907"/>
      <c r="AK5" s="1148"/>
      <c r="AL5" s="1148"/>
      <c r="AM5" s="1148"/>
      <c r="AN5" s="1908"/>
      <c r="AO5" s="57"/>
      <c r="AP5" s="1912"/>
      <c r="AQ5" s="64"/>
      <c r="AR5" s="1913"/>
      <c r="AS5" s="1913"/>
      <c r="AT5" s="1913"/>
      <c r="AU5" s="1913"/>
      <c r="AV5" s="1914"/>
      <c r="AW5" s="57"/>
      <c r="AX5" s="1829"/>
      <c r="AY5" s="65">
        <v>44404</v>
      </c>
      <c r="AZ5" s="65" t="s">
        <v>6</v>
      </c>
    </row>
    <row r="6" spans="1:52" ht="15.95" customHeight="1">
      <c r="A6" s="57"/>
      <c r="B6" s="1730"/>
      <c r="C6" s="58">
        <v>44076</v>
      </c>
      <c r="D6" s="1843" t="s">
        <v>28</v>
      </c>
      <c r="E6" s="1844"/>
      <c r="F6" s="1844"/>
      <c r="G6" s="1844"/>
      <c r="H6" s="1845"/>
      <c r="I6" s="57"/>
      <c r="J6" s="1710"/>
      <c r="K6" s="58">
        <v>44139</v>
      </c>
      <c r="L6" s="1892"/>
      <c r="M6" s="1893"/>
      <c r="N6" s="1865"/>
      <c r="O6" s="221"/>
      <c r="P6" s="1874"/>
      <c r="Q6" s="57"/>
      <c r="R6" s="1710"/>
      <c r="S6" s="59">
        <v>44195</v>
      </c>
      <c r="T6" s="1907"/>
      <c r="U6" s="1148"/>
      <c r="V6" s="1148"/>
      <c r="W6" s="1148"/>
      <c r="X6" s="1908"/>
      <c r="Y6" s="57"/>
      <c r="Z6" s="1898"/>
      <c r="AA6" s="60"/>
      <c r="AB6" s="60"/>
      <c r="AC6" s="61"/>
      <c r="AD6" s="61"/>
      <c r="AE6" s="61"/>
      <c r="AF6" s="66"/>
      <c r="AG6" s="57"/>
      <c r="AH6" s="1903"/>
      <c r="AI6" s="63">
        <v>44300</v>
      </c>
      <c r="AJ6" s="1907"/>
      <c r="AK6" s="1148"/>
      <c r="AL6" s="1148"/>
      <c r="AM6" s="1148"/>
      <c r="AN6" s="1908"/>
      <c r="AO6" s="57"/>
      <c r="AP6" s="1912"/>
      <c r="AQ6" s="64"/>
      <c r="AR6" s="1913"/>
      <c r="AS6" s="1913"/>
      <c r="AT6" s="1913"/>
      <c r="AU6" s="1913"/>
      <c r="AV6" s="1914"/>
      <c r="AW6" s="57"/>
      <c r="AX6" s="1829"/>
      <c r="AY6" s="65">
        <v>44405</v>
      </c>
      <c r="AZ6" s="65" t="s">
        <v>6</v>
      </c>
    </row>
    <row r="7" spans="1:52" ht="15.95" customHeight="1">
      <c r="A7" s="57"/>
      <c r="B7" s="1730"/>
      <c r="C7" s="59">
        <v>44077</v>
      </c>
      <c r="D7" s="1843" t="s">
        <v>28</v>
      </c>
      <c r="E7" s="1844"/>
      <c r="F7" s="1844"/>
      <c r="G7" s="1844"/>
      <c r="H7" s="1845"/>
      <c r="I7" s="57"/>
      <c r="J7" s="1710"/>
      <c r="K7" s="58">
        <v>44140</v>
      </c>
      <c r="L7" s="1892"/>
      <c r="M7" s="1893"/>
      <c r="N7" s="1865"/>
      <c r="O7" s="221"/>
      <c r="P7" s="1874"/>
      <c r="Q7" s="57"/>
      <c r="R7" s="1710"/>
      <c r="S7" s="59">
        <v>44196</v>
      </c>
      <c r="T7" s="1909"/>
      <c r="U7" s="1910"/>
      <c r="V7" s="1910"/>
      <c r="W7" s="1910"/>
      <c r="X7" s="1911"/>
      <c r="Y7" s="57"/>
      <c r="Z7" s="1898"/>
      <c r="AA7" s="60"/>
      <c r="AB7" s="60"/>
      <c r="AC7" s="61"/>
      <c r="AD7" s="61"/>
      <c r="AE7" s="61"/>
      <c r="AF7" s="66"/>
      <c r="AG7" s="57"/>
      <c r="AH7" s="1903"/>
      <c r="AI7" s="63">
        <v>44301</v>
      </c>
      <c r="AJ7" s="1907"/>
      <c r="AK7" s="1148"/>
      <c r="AL7" s="1148"/>
      <c r="AM7" s="1148"/>
      <c r="AN7" s="1908"/>
      <c r="AO7" s="57"/>
      <c r="AP7" s="1912"/>
      <c r="AQ7" s="64"/>
      <c r="AR7" s="1913"/>
      <c r="AS7" s="1913"/>
      <c r="AT7" s="1913"/>
      <c r="AU7" s="1913"/>
      <c r="AV7" s="1914"/>
      <c r="AW7" s="57"/>
      <c r="AX7" s="1829"/>
      <c r="AY7" s="65">
        <v>44406</v>
      </c>
      <c r="AZ7" s="65" t="s">
        <v>6</v>
      </c>
    </row>
    <row r="8" spans="1:52" ht="17.100000000000001" customHeight="1" thickBot="1">
      <c r="A8" s="57"/>
      <c r="B8" s="1886"/>
      <c r="C8" s="67">
        <v>44078</v>
      </c>
      <c r="D8" s="1880" t="s">
        <v>32</v>
      </c>
      <c r="E8" s="1881"/>
      <c r="F8" s="1881"/>
      <c r="G8" s="1881"/>
      <c r="H8" s="1882"/>
      <c r="I8" s="57"/>
      <c r="J8" s="1710"/>
      <c r="K8" s="58">
        <v>44141</v>
      </c>
      <c r="L8" s="1894"/>
      <c r="M8" s="1895"/>
      <c r="N8" s="1897"/>
      <c r="O8" s="221"/>
      <c r="P8" s="68" t="s">
        <v>689</v>
      </c>
      <c r="Q8" s="57"/>
      <c r="R8" s="1710"/>
      <c r="S8" s="59">
        <v>44197</v>
      </c>
      <c r="T8" s="1732" t="s">
        <v>37</v>
      </c>
      <c r="U8" s="1733"/>
      <c r="V8" s="1733"/>
      <c r="W8" s="1733"/>
      <c r="X8" s="1734"/>
      <c r="Y8" s="57"/>
      <c r="Z8" s="1898"/>
      <c r="AA8" s="60"/>
      <c r="AB8" s="60"/>
      <c r="AC8" s="61"/>
      <c r="AD8" s="61"/>
      <c r="AE8" s="61"/>
      <c r="AF8" s="66"/>
      <c r="AG8" s="57"/>
      <c r="AH8" s="1903"/>
      <c r="AI8" s="63">
        <v>44302</v>
      </c>
      <c r="AJ8" s="1909"/>
      <c r="AK8" s="1910"/>
      <c r="AL8" s="1910"/>
      <c r="AM8" s="1910"/>
      <c r="AN8" s="1911"/>
      <c r="AO8" s="57"/>
      <c r="AP8" s="1912"/>
      <c r="AQ8" s="64"/>
      <c r="AR8" s="1913"/>
      <c r="AS8" s="1913"/>
      <c r="AT8" s="1913"/>
      <c r="AU8" s="1913"/>
      <c r="AV8" s="1914"/>
      <c r="AW8" s="57"/>
      <c r="AX8" s="1829"/>
      <c r="AY8" s="65">
        <v>44407</v>
      </c>
      <c r="AZ8" s="65" t="s">
        <v>6</v>
      </c>
    </row>
    <row r="9" spans="1:52" ht="15.95" customHeight="1">
      <c r="A9" s="57"/>
      <c r="B9" s="1721" t="s">
        <v>26</v>
      </c>
      <c r="C9" s="69">
        <v>44081</v>
      </c>
      <c r="D9" s="1883" t="s">
        <v>690</v>
      </c>
      <c r="E9" s="1884"/>
      <c r="F9" s="69"/>
      <c r="G9" s="69"/>
      <c r="H9" s="1799" t="s">
        <v>33</v>
      </c>
      <c r="I9" s="57"/>
      <c r="J9" s="1710" t="s">
        <v>26</v>
      </c>
      <c r="K9" s="63">
        <v>44144</v>
      </c>
      <c r="L9" s="70"/>
      <c r="M9" s="1754" t="s">
        <v>160</v>
      </c>
      <c r="N9" s="1754" t="s">
        <v>691</v>
      </c>
      <c r="O9" s="71"/>
      <c r="P9" s="72"/>
      <c r="Q9" s="57"/>
      <c r="R9" s="1710" t="s">
        <v>26</v>
      </c>
      <c r="S9" s="58">
        <v>44200</v>
      </c>
      <c r="T9" s="73" t="s">
        <v>28</v>
      </c>
      <c r="U9" s="74"/>
      <c r="V9" s="74"/>
      <c r="W9" s="74"/>
      <c r="X9" s="75"/>
      <c r="Y9" s="57"/>
      <c r="Z9" s="1710" t="s">
        <v>26</v>
      </c>
      <c r="AA9" s="70">
        <v>44249</v>
      </c>
      <c r="AB9" s="70"/>
      <c r="AC9" s="1875" t="s">
        <v>692</v>
      </c>
      <c r="AD9" s="1875" t="s">
        <v>693</v>
      </c>
      <c r="AE9" s="76"/>
      <c r="AF9" s="77"/>
      <c r="AG9" s="57"/>
      <c r="AH9" s="1710" t="s">
        <v>26</v>
      </c>
      <c r="AI9" s="70">
        <v>44305</v>
      </c>
      <c r="AJ9" s="78"/>
      <c r="AK9" s="1830" t="s">
        <v>694</v>
      </c>
      <c r="AL9" s="1830" t="s">
        <v>695</v>
      </c>
      <c r="AM9" s="1858" t="s">
        <v>53</v>
      </c>
      <c r="AN9" s="79"/>
      <c r="AO9" s="57"/>
      <c r="AP9" s="1710" t="s">
        <v>26</v>
      </c>
      <c r="AQ9" s="59">
        <v>44354</v>
      </c>
      <c r="AR9" s="59"/>
      <c r="AS9" s="1868" t="s">
        <v>160</v>
      </c>
      <c r="AT9" s="1868" t="s">
        <v>696</v>
      </c>
      <c r="AU9" s="71"/>
      <c r="AV9" s="80" t="s">
        <v>25</v>
      </c>
      <c r="AW9" s="57"/>
      <c r="AX9" s="1829" t="s">
        <v>46</v>
      </c>
      <c r="AY9" s="65">
        <v>44410</v>
      </c>
      <c r="AZ9" s="65" t="s">
        <v>6</v>
      </c>
    </row>
    <row r="10" spans="1:52" ht="13.9">
      <c r="A10" s="57"/>
      <c r="B10" s="1710"/>
      <c r="C10" s="59">
        <v>44082</v>
      </c>
      <c r="D10" s="1869" t="s">
        <v>697</v>
      </c>
      <c r="E10" s="1870"/>
      <c r="F10" s="59"/>
      <c r="G10" s="59"/>
      <c r="H10" s="1800"/>
      <c r="I10" s="57"/>
      <c r="J10" s="1710"/>
      <c r="K10" s="81">
        <v>44145</v>
      </c>
      <c r="L10" s="70"/>
      <c r="M10" s="1755"/>
      <c r="N10" s="1755"/>
      <c r="O10" s="71"/>
      <c r="P10" s="82"/>
      <c r="Q10" s="57"/>
      <c r="R10" s="1710"/>
      <c r="S10" s="59">
        <v>44201</v>
      </c>
      <c r="T10" s="59"/>
      <c r="U10" s="1871" t="s">
        <v>160</v>
      </c>
      <c r="V10" s="83" t="s">
        <v>698</v>
      </c>
      <c r="W10" s="84"/>
      <c r="X10" s="1799" t="s">
        <v>699</v>
      </c>
      <c r="Y10" s="57"/>
      <c r="Z10" s="1710"/>
      <c r="AA10" s="70">
        <v>44250</v>
      </c>
      <c r="AB10" s="70"/>
      <c r="AC10" s="1875"/>
      <c r="AD10" s="1875"/>
      <c r="AE10" s="85"/>
      <c r="AF10" s="68" t="s">
        <v>700</v>
      </c>
      <c r="AG10" s="57"/>
      <c r="AH10" s="1710"/>
      <c r="AI10" s="70">
        <v>44306</v>
      </c>
      <c r="AJ10" s="78"/>
      <c r="AK10" s="1831"/>
      <c r="AL10" s="1831"/>
      <c r="AM10" s="1859"/>
      <c r="AN10" s="1835" t="s">
        <v>701</v>
      </c>
      <c r="AO10" s="57"/>
      <c r="AP10" s="1710"/>
      <c r="AQ10" s="59">
        <v>44355</v>
      </c>
      <c r="AR10" s="59"/>
      <c r="AS10" s="1868"/>
      <c r="AT10" s="1868"/>
      <c r="AU10" s="71"/>
      <c r="AV10" s="1874" t="s">
        <v>702</v>
      </c>
      <c r="AW10" s="57"/>
      <c r="AX10" s="1829"/>
      <c r="AY10" s="65">
        <v>44411</v>
      </c>
      <c r="AZ10" s="65" t="s">
        <v>6</v>
      </c>
    </row>
    <row r="11" spans="1:52" ht="15.95" customHeight="1">
      <c r="A11" s="57"/>
      <c r="B11" s="1710"/>
      <c r="C11" s="59">
        <v>44083</v>
      </c>
      <c r="D11" s="1869" t="s">
        <v>703</v>
      </c>
      <c r="E11" s="1870"/>
      <c r="F11" s="59"/>
      <c r="G11" s="59"/>
      <c r="H11" s="1800"/>
      <c r="I11" s="57"/>
      <c r="J11" s="1710"/>
      <c r="K11" s="81">
        <v>44146</v>
      </c>
      <c r="L11" s="70"/>
      <c r="M11" s="1755"/>
      <c r="N11" s="1755"/>
      <c r="O11" s="71"/>
      <c r="P11" s="82"/>
      <c r="Q11" s="57"/>
      <c r="R11" s="1710"/>
      <c r="S11" s="59">
        <v>44202</v>
      </c>
      <c r="U11" s="1872"/>
      <c r="V11" s="1876" t="s">
        <v>704</v>
      </c>
      <c r="X11" s="1800"/>
      <c r="Y11" s="57"/>
      <c r="Z11" s="1710"/>
      <c r="AA11" s="70">
        <v>44251</v>
      </c>
      <c r="AB11" s="70"/>
      <c r="AC11" s="1875"/>
      <c r="AD11" s="1875"/>
      <c r="AE11" s="85"/>
      <c r="AF11" s="1879" t="s">
        <v>705</v>
      </c>
      <c r="AG11" s="57"/>
      <c r="AH11" s="1710"/>
      <c r="AI11" s="70">
        <v>44307</v>
      </c>
      <c r="AJ11" s="78"/>
      <c r="AK11" s="1831"/>
      <c r="AL11" s="1831"/>
      <c r="AM11" s="1859"/>
      <c r="AN11" s="1836"/>
      <c r="AO11" s="57"/>
      <c r="AP11" s="1710"/>
      <c r="AQ11" s="59">
        <v>44356</v>
      </c>
      <c r="AR11" s="59"/>
      <c r="AS11" s="1868"/>
      <c r="AT11" s="1868"/>
      <c r="AU11" s="71"/>
      <c r="AV11" s="1874"/>
      <c r="AW11" s="57"/>
      <c r="AX11" s="1829"/>
      <c r="AY11" s="65">
        <v>44412</v>
      </c>
      <c r="AZ11" s="65" t="s">
        <v>6</v>
      </c>
    </row>
    <row r="12" spans="1:52" ht="15.95" customHeight="1">
      <c r="A12" s="86"/>
      <c r="B12" s="1710"/>
      <c r="C12" s="59">
        <v>44084</v>
      </c>
      <c r="D12" s="59"/>
      <c r="E12" s="87"/>
      <c r="F12" s="59"/>
      <c r="G12" s="59"/>
      <c r="H12" s="1800"/>
      <c r="I12" s="86"/>
      <c r="J12" s="1710"/>
      <c r="K12" s="81">
        <v>44147</v>
      </c>
      <c r="L12" s="70"/>
      <c r="M12" s="1755"/>
      <c r="N12" s="1755"/>
      <c r="O12" s="71"/>
      <c r="P12" s="88" t="s">
        <v>706</v>
      </c>
      <c r="Q12" s="86"/>
      <c r="R12" s="1710"/>
      <c r="S12" s="81">
        <v>44203</v>
      </c>
      <c r="T12" s="89"/>
      <c r="U12" s="1872"/>
      <c r="V12" s="1877"/>
      <c r="W12" s="84"/>
      <c r="X12" s="1801"/>
      <c r="Y12" s="86"/>
      <c r="Z12" s="1710"/>
      <c r="AA12" s="70">
        <v>44252</v>
      </c>
      <c r="AB12" s="70"/>
      <c r="AC12" s="1875"/>
      <c r="AD12" s="1875"/>
      <c r="AE12" s="85"/>
      <c r="AF12" s="1879"/>
      <c r="AG12" s="86"/>
      <c r="AH12" s="1710"/>
      <c r="AI12" s="70">
        <v>44308</v>
      </c>
      <c r="AJ12" s="78"/>
      <c r="AK12" s="1831"/>
      <c r="AL12" s="1831"/>
      <c r="AM12" s="1859"/>
      <c r="AN12" s="1806" t="s">
        <v>707</v>
      </c>
      <c r="AO12" s="86"/>
      <c r="AP12" s="1710"/>
      <c r="AQ12" s="59">
        <v>44357</v>
      </c>
      <c r="AR12" s="59"/>
      <c r="AS12" s="1868"/>
      <c r="AT12" s="1868"/>
      <c r="AU12" s="71"/>
      <c r="AV12" s="1874"/>
      <c r="AW12" s="86"/>
      <c r="AX12" s="1829"/>
      <c r="AY12" s="65">
        <v>44413</v>
      </c>
      <c r="AZ12" s="65" t="s">
        <v>6</v>
      </c>
    </row>
    <row r="13" spans="1:52" ht="17.100000000000001" customHeight="1" thickBot="1">
      <c r="A13" s="57"/>
      <c r="B13" s="1711"/>
      <c r="C13" s="90">
        <v>44085</v>
      </c>
      <c r="D13" s="90"/>
      <c r="E13" s="91"/>
      <c r="F13" s="90"/>
      <c r="G13" s="90"/>
      <c r="H13" s="92" t="s">
        <v>64</v>
      </c>
      <c r="I13" s="57"/>
      <c r="J13" s="1710"/>
      <c r="K13" s="81">
        <v>44148</v>
      </c>
      <c r="L13" s="93"/>
      <c r="M13" s="1755"/>
      <c r="N13" s="1755"/>
      <c r="O13" s="468" t="s">
        <v>708</v>
      </c>
      <c r="P13" s="72"/>
      <c r="Q13" s="57"/>
      <c r="R13" s="1710"/>
      <c r="S13" s="81">
        <v>44204</v>
      </c>
      <c r="T13" s="94"/>
      <c r="U13" s="1873"/>
      <c r="V13" s="1878"/>
      <c r="W13" s="475" t="s">
        <v>708</v>
      </c>
      <c r="X13" s="476" t="s">
        <v>709</v>
      </c>
      <c r="Y13" s="57"/>
      <c r="Z13" s="1710"/>
      <c r="AA13" s="70">
        <v>44253</v>
      </c>
      <c r="AB13" s="70"/>
      <c r="AC13" s="1875"/>
      <c r="AD13" s="95" t="s">
        <v>710</v>
      </c>
      <c r="AE13" s="85" t="s">
        <v>710</v>
      </c>
      <c r="AF13" s="96"/>
      <c r="AG13" s="57"/>
      <c r="AH13" s="1710"/>
      <c r="AI13" s="70">
        <v>44309</v>
      </c>
      <c r="AJ13" s="78"/>
      <c r="AK13" s="1831"/>
      <c r="AL13" s="1831"/>
      <c r="AM13" s="1860"/>
      <c r="AN13" s="1808"/>
      <c r="AO13" s="57"/>
      <c r="AP13" s="1710"/>
      <c r="AQ13" s="81">
        <v>44358</v>
      </c>
      <c r="AR13" s="81"/>
      <c r="AS13" s="1868"/>
      <c r="AT13" s="1868"/>
      <c r="AU13" s="475" t="s">
        <v>708</v>
      </c>
      <c r="AV13" s="97" t="s">
        <v>145</v>
      </c>
      <c r="AW13" s="57"/>
      <c r="AX13" s="1829"/>
      <c r="AY13" s="65">
        <v>44414</v>
      </c>
      <c r="AZ13" s="65" t="s">
        <v>6</v>
      </c>
    </row>
    <row r="14" spans="1:52" ht="24.95" customHeight="1" thickBot="1">
      <c r="A14" s="98"/>
      <c r="B14" s="1721" t="s">
        <v>46</v>
      </c>
      <c r="C14" s="99">
        <v>44088</v>
      </c>
      <c r="D14" s="99"/>
      <c r="E14" s="100"/>
      <c r="F14" s="1809" t="s">
        <v>69</v>
      </c>
      <c r="G14" s="1268"/>
      <c r="H14" s="1810"/>
      <c r="I14" s="98"/>
      <c r="J14" s="1710" t="s">
        <v>46</v>
      </c>
      <c r="K14" s="101">
        <v>44151</v>
      </c>
      <c r="L14" s="102"/>
      <c r="M14" s="103"/>
      <c r="N14" s="103"/>
      <c r="O14" s="103"/>
      <c r="P14" s="1857" t="s">
        <v>711</v>
      </c>
      <c r="Q14" s="98"/>
      <c r="R14" s="1710" t="s">
        <v>46</v>
      </c>
      <c r="S14" s="70">
        <v>44207</v>
      </c>
      <c r="T14" s="89"/>
      <c r="U14" s="1826" t="s">
        <v>74</v>
      </c>
      <c r="V14" s="473" t="s">
        <v>712</v>
      </c>
      <c r="W14" s="222"/>
      <c r="X14" s="72"/>
      <c r="Y14" s="98"/>
      <c r="Z14" s="1710" t="s">
        <v>46</v>
      </c>
      <c r="AA14" s="70">
        <v>44256</v>
      </c>
      <c r="AB14" s="70"/>
      <c r="AC14" s="1875"/>
      <c r="AD14" s="473" t="s">
        <v>713</v>
      </c>
      <c r="AE14" s="85"/>
      <c r="AF14" s="104"/>
      <c r="AG14" s="98"/>
      <c r="AH14" s="1710" t="s">
        <v>46</v>
      </c>
      <c r="AI14" s="70">
        <v>44312</v>
      </c>
      <c r="AJ14" s="78" t="s">
        <v>714</v>
      </c>
      <c r="AK14" s="1831"/>
      <c r="AL14" s="1831"/>
      <c r="AM14" s="105"/>
      <c r="AN14" s="106" t="s">
        <v>145</v>
      </c>
      <c r="AO14" s="98"/>
      <c r="AP14" s="1710" t="s">
        <v>46</v>
      </c>
      <c r="AQ14" s="70">
        <v>44361</v>
      </c>
      <c r="AR14" s="70"/>
      <c r="AS14" s="107"/>
      <c r="AT14" s="473" t="s">
        <v>112</v>
      </c>
      <c r="AU14" s="70"/>
      <c r="AV14" s="77"/>
      <c r="AW14" s="98"/>
      <c r="AX14" s="1829" t="s">
        <v>83</v>
      </c>
      <c r="AY14" s="65">
        <v>44417</v>
      </c>
      <c r="AZ14" s="65" t="s">
        <v>6</v>
      </c>
    </row>
    <row r="15" spans="1:52" ht="15.95" customHeight="1">
      <c r="A15" s="98"/>
      <c r="B15" s="1710"/>
      <c r="C15" s="70">
        <v>44089</v>
      </c>
      <c r="D15" s="70"/>
      <c r="E15" s="87"/>
      <c r="F15" s="1809"/>
      <c r="G15" s="1268"/>
      <c r="H15" s="1810"/>
      <c r="I15" s="98"/>
      <c r="J15" s="1710"/>
      <c r="K15" s="101">
        <v>44152</v>
      </c>
      <c r="L15" s="102"/>
      <c r="M15" s="103"/>
      <c r="N15" s="103"/>
      <c r="O15" s="103"/>
      <c r="P15" s="1857"/>
      <c r="Q15" s="98"/>
      <c r="R15" s="1710"/>
      <c r="S15" s="70">
        <v>44208</v>
      </c>
      <c r="T15" s="94"/>
      <c r="U15" s="1827"/>
      <c r="V15" s="1833" t="s">
        <v>715</v>
      </c>
      <c r="X15" s="1835" t="s">
        <v>701</v>
      </c>
      <c r="Y15" s="98"/>
      <c r="Z15" s="1710"/>
      <c r="AA15" s="70">
        <v>44257</v>
      </c>
      <c r="AB15" s="70"/>
      <c r="AC15" s="1875"/>
      <c r="AD15" s="1861" t="s">
        <v>715</v>
      </c>
      <c r="AE15" s="85"/>
      <c r="AF15" s="104"/>
      <c r="AG15" s="98"/>
      <c r="AH15" s="1710"/>
      <c r="AI15" s="70">
        <v>44313</v>
      </c>
      <c r="AJ15" s="78"/>
      <c r="AK15" s="1831"/>
      <c r="AL15" s="1831"/>
      <c r="AM15" s="105"/>
      <c r="AN15" s="108" t="s">
        <v>82</v>
      </c>
      <c r="AO15" s="98"/>
      <c r="AP15" s="1710"/>
      <c r="AQ15" s="70">
        <v>44362</v>
      </c>
      <c r="AR15" s="70"/>
      <c r="AS15" s="109"/>
      <c r="AT15" s="1861" t="s">
        <v>715</v>
      </c>
      <c r="AU15" s="70"/>
      <c r="AV15" s="1879" t="s">
        <v>701</v>
      </c>
      <c r="AW15" s="98"/>
      <c r="AX15" s="1829"/>
      <c r="AY15" s="65">
        <v>44418</v>
      </c>
      <c r="AZ15" s="65" t="s">
        <v>6</v>
      </c>
    </row>
    <row r="16" spans="1:52" ht="15.95" customHeight="1">
      <c r="A16" s="98"/>
      <c r="B16" s="1710"/>
      <c r="C16" s="70">
        <v>44090</v>
      </c>
      <c r="D16" s="70"/>
      <c r="E16" s="87"/>
      <c r="F16" s="1809"/>
      <c r="G16" s="1268"/>
      <c r="H16" s="1810"/>
      <c r="I16" s="98"/>
      <c r="J16" s="1710"/>
      <c r="K16" s="101">
        <v>44153</v>
      </c>
      <c r="L16" s="102"/>
      <c r="M16" s="103"/>
      <c r="N16" s="103"/>
      <c r="O16" s="103"/>
      <c r="P16" s="110"/>
      <c r="Q16" s="98"/>
      <c r="R16" s="1710"/>
      <c r="S16" s="70">
        <v>44209</v>
      </c>
      <c r="T16" s="94"/>
      <c r="U16" s="1827"/>
      <c r="V16" s="1834"/>
      <c r="X16" s="1836"/>
      <c r="Y16" s="98"/>
      <c r="Z16" s="1710"/>
      <c r="AA16" s="70">
        <v>44258</v>
      </c>
      <c r="AB16" s="70"/>
      <c r="AC16" s="1875"/>
      <c r="AD16" s="1861"/>
      <c r="AE16" s="85"/>
      <c r="AF16" s="104"/>
      <c r="AG16" s="98"/>
      <c r="AH16" s="1710"/>
      <c r="AI16" s="70">
        <v>44314</v>
      </c>
      <c r="AJ16" s="78"/>
      <c r="AK16" s="1831"/>
      <c r="AL16" s="1831"/>
      <c r="AM16" s="105"/>
      <c r="AN16" s="1806" t="s">
        <v>716</v>
      </c>
      <c r="AO16" s="98"/>
      <c r="AP16" s="1710"/>
      <c r="AQ16" s="70">
        <v>44363</v>
      </c>
      <c r="AR16" s="70"/>
      <c r="AS16" s="109"/>
      <c r="AT16" s="1861"/>
      <c r="AU16" s="70"/>
      <c r="AV16" s="1879"/>
      <c r="AW16" s="98"/>
      <c r="AX16" s="1829"/>
      <c r="AY16" s="65">
        <v>44419</v>
      </c>
      <c r="AZ16" s="65" t="s">
        <v>6</v>
      </c>
    </row>
    <row r="17" spans="1:52" ht="15.95" customHeight="1">
      <c r="A17" s="98"/>
      <c r="B17" s="1710"/>
      <c r="C17" s="70">
        <v>44091</v>
      </c>
      <c r="D17" s="70"/>
      <c r="E17" s="87"/>
      <c r="F17" s="1809"/>
      <c r="G17" s="1268"/>
      <c r="H17" s="1810"/>
      <c r="I17" s="98"/>
      <c r="J17" s="1710"/>
      <c r="K17" s="101">
        <v>44154</v>
      </c>
      <c r="L17" s="102"/>
      <c r="M17" s="103"/>
      <c r="N17" s="103"/>
      <c r="O17" s="103"/>
      <c r="P17" s="68" t="s">
        <v>700</v>
      </c>
      <c r="Q17" s="98"/>
      <c r="R17" s="1710"/>
      <c r="S17" s="70">
        <v>44210</v>
      </c>
      <c r="T17" s="89"/>
      <c r="U17" s="1827"/>
      <c r="V17" s="111"/>
      <c r="W17" s="222"/>
      <c r="X17" s="72"/>
      <c r="Y17" s="98"/>
      <c r="Z17" s="1710"/>
      <c r="AA17" s="70">
        <v>44259</v>
      </c>
      <c r="AB17" s="70"/>
      <c r="AC17" s="1875"/>
      <c r="AD17" s="95"/>
      <c r="AE17" s="85"/>
      <c r="AF17" s="112" t="s">
        <v>717</v>
      </c>
      <c r="AG17" s="98"/>
      <c r="AH17" s="1710"/>
      <c r="AI17" s="70">
        <v>44315</v>
      </c>
      <c r="AJ17" s="78"/>
      <c r="AK17" s="1831"/>
      <c r="AL17" s="1831"/>
      <c r="AM17" s="105"/>
      <c r="AN17" s="1808"/>
      <c r="AO17" s="98"/>
      <c r="AP17" s="1710"/>
      <c r="AQ17" s="70">
        <v>44364</v>
      </c>
      <c r="AR17" s="70"/>
      <c r="AS17" s="109"/>
      <c r="AT17" s="70"/>
      <c r="AU17" s="70"/>
      <c r="AV17" s="77"/>
      <c r="AW17" s="98"/>
      <c r="AX17" s="1829"/>
      <c r="AY17" s="65">
        <v>44420</v>
      </c>
      <c r="AZ17" s="113" t="s">
        <v>121</v>
      </c>
    </row>
    <row r="18" spans="1:52" ht="29.1" customHeight="1" thickBot="1">
      <c r="A18" s="98"/>
      <c r="B18" s="1711"/>
      <c r="C18" s="114">
        <v>44092</v>
      </c>
      <c r="D18" s="114"/>
      <c r="E18" s="91"/>
      <c r="F18" s="1854"/>
      <c r="G18" s="1855"/>
      <c r="H18" s="1856"/>
      <c r="I18" s="98"/>
      <c r="J18" s="1710"/>
      <c r="K18" s="101">
        <v>44155</v>
      </c>
      <c r="L18" s="102"/>
      <c r="M18" s="103"/>
      <c r="N18" s="103"/>
      <c r="O18" s="103"/>
      <c r="P18" s="110"/>
      <c r="Q18" s="98"/>
      <c r="R18" s="1710"/>
      <c r="S18" s="70">
        <v>44211</v>
      </c>
      <c r="T18" s="115" t="s">
        <v>91</v>
      </c>
      <c r="U18" s="1827"/>
      <c r="V18" s="116" t="s">
        <v>137</v>
      </c>
      <c r="W18" s="222"/>
      <c r="X18" s="72"/>
      <c r="Y18" s="98"/>
      <c r="Z18" s="1710"/>
      <c r="AA18" s="70">
        <v>44260</v>
      </c>
      <c r="AB18" s="1862" t="s">
        <v>718</v>
      </c>
      <c r="AC18" s="1862"/>
      <c r="AD18" s="116" t="s">
        <v>719</v>
      </c>
      <c r="AE18" s="85"/>
      <c r="AF18" s="104"/>
      <c r="AG18" s="98"/>
      <c r="AH18" s="1710"/>
      <c r="AI18" s="70">
        <v>44316</v>
      </c>
      <c r="AJ18" s="78"/>
      <c r="AK18" s="1832"/>
      <c r="AL18" s="1832"/>
      <c r="AM18" s="475" t="s">
        <v>708</v>
      </c>
      <c r="AN18" s="117"/>
      <c r="AO18" s="98"/>
      <c r="AP18" s="1710"/>
      <c r="AQ18" s="70">
        <v>44365</v>
      </c>
      <c r="AR18" s="70"/>
      <c r="AS18" s="109"/>
      <c r="AT18" s="116" t="s">
        <v>137</v>
      </c>
      <c r="AU18" s="70"/>
      <c r="AV18" s="77"/>
      <c r="AW18" s="98"/>
      <c r="AX18" s="1829"/>
      <c r="AY18" s="65">
        <v>44421</v>
      </c>
      <c r="AZ18" s="65" t="s">
        <v>6</v>
      </c>
    </row>
    <row r="19" spans="1:52" ht="15.95" customHeight="1">
      <c r="A19" s="98"/>
      <c r="B19" s="1798" t="s">
        <v>83</v>
      </c>
      <c r="C19" s="118">
        <v>44095</v>
      </c>
      <c r="D19" s="118"/>
      <c r="E19" s="1828" t="s">
        <v>72</v>
      </c>
      <c r="F19" s="1828" t="s">
        <v>72</v>
      </c>
      <c r="G19" s="1864" t="s">
        <v>97</v>
      </c>
      <c r="H19" s="108" t="s">
        <v>82</v>
      </c>
      <c r="I19" s="98"/>
      <c r="J19" s="1710" t="s">
        <v>83</v>
      </c>
      <c r="K19" s="101">
        <v>44158</v>
      </c>
      <c r="L19" s="102"/>
      <c r="M19" s="119"/>
      <c r="N19" s="120"/>
      <c r="O19" s="456"/>
      <c r="P19" s="121" t="s">
        <v>82</v>
      </c>
      <c r="Q19" s="98"/>
      <c r="R19" s="1710" t="s">
        <v>83</v>
      </c>
      <c r="S19" s="70">
        <v>44214</v>
      </c>
      <c r="T19" s="94"/>
      <c r="U19" s="1827"/>
      <c r="V19" s="1826" t="s">
        <v>72</v>
      </c>
      <c r="W19" s="122"/>
      <c r="X19" s="123" t="s">
        <v>82</v>
      </c>
      <c r="Y19" s="98"/>
      <c r="Z19" s="1710" t="s">
        <v>83</v>
      </c>
      <c r="AA19" s="70">
        <v>44263</v>
      </c>
      <c r="AB19" s="70"/>
      <c r="AD19" s="1830" t="s">
        <v>693</v>
      </c>
      <c r="AE19" s="124"/>
      <c r="AF19" s="108" t="s">
        <v>82</v>
      </c>
      <c r="AG19" s="98"/>
      <c r="AH19" s="1710" t="s">
        <v>83</v>
      </c>
      <c r="AI19" s="125">
        <v>44319</v>
      </c>
      <c r="AJ19" s="1851" t="s">
        <v>103</v>
      </c>
      <c r="AK19" s="1852"/>
      <c r="AL19" s="1852"/>
      <c r="AM19" s="1852"/>
      <c r="AN19" s="1853"/>
      <c r="AO19" s="98"/>
      <c r="AP19" s="1710" t="s">
        <v>83</v>
      </c>
      <c r="AQ19" s="70">
        <v>44368</v>
      </c>
      <c r="AR19" s="70"/>
      <c r="AS19" s="1826" t="s">
        <v>74</v>
      </c>
      <c r="AT19" s="1826" t="s">
        <v>72</v>
      </c>
      <c r="AU19" s="126"/>
      <c r="AV19" s="108" t="s">
        <v>82</v>
      </c>
      <c r="AW19" s="98"/>
      <c r="AX19" s="1829" t="s">
        <v>105</v>
      </c>
      <c r="AY19" s="65">
        <v>44424</v>
      </c>
      <c r="AZ19" s="65" t="s">
        <v>6</v>
      </c>
    </row>
    <row r="20" spans="1:52" ht="15.95" customHeight="1">
      <c r="A20" s="98"/>
      <c r="B20" s="1710"/>
      <c r="C20" s="70">
        <v>44096</v>
      </c>
      <c r="D20" s="70"/>
      <c r="E20" s="1863"/>
      <c r="F20" s="1863"/>
      <c r="G20" s="1865"/>
      <c r="H20" s="127"/>
      <c r="I20" s="98"/>
      <c r="J20" s="1710"/>
      <c r="K20" s="101">
        <v>44159</v>
      </c>
      <c r="L20" s="1846" t="s">
        <v>720</v>
      </c>
      <c r="M20" s="1846"/>
      <c r="N20" s="1846"/>
      <c r="O20" s="1846"/>
      <c r="P20" s="1847"/>
      <c r="Q20" s="98"/>
      <c r="R20" s="1710"/>
      <c r="S20" s="70">
        <v>44215</v>
      </c>
      <c r="T20" s="58"/>
      <c r="U20" s="1827"/>
      <c r="V20" s="1827"/>
      <c r="W20" s="128"/>
      <c r="X20" s="129" t="s">
        <v>84</v>
      </c>
      <c r="Y20" s="98"/>
      <c r="Z20" s="1710"/>
      <c r="AA20" s="70">
        <v>44264</v>
      </c>
      <c r="AB20" s="70"/>
      <c r="AC20" s="130" t="s">
        <v>721</v>
      </c>
      <c r="AD20" s="1831"/>
      <c r="AE20" s="131"/>
      <c r="AF20" s="129" t="s">
        <v>84</v>
      </c>
      <c r="AG20" s="98"/>
      <c r="AH20" s="1710"/>
      <c r="AI20" s="70">
        <v>44320</v>
      </c>
      <c r="AJ20" s="78"/>
      <c r="AK20" s="132"/>
      <c r="AL20" s="1848" t="s">
        <v>722</v>
      </c>
      <c r="AM20" s="78"/>
      <c r="AN20" s="133"/>
      <c r="AO20" s="98"/>
      <c r="AP20" s="1710"/>
      <c r="AQ20" s="70">
        <v>44369</v>
      </c>
      <c r="AR20" s="70"/>
      <c r="AS20" s="1827"/>
      <c r="AT20" s="1827"/>
      <c r="AU20" s="126"/>
      <c r="AV20" s="129" t="s">
        <v>84</v>
      </c>
      <c r="AW20" s="98"/>
      <c r="AX20" s="1829"/>
      <c r="AY20" s="65">
        <v>44425</v>
      </c>
      <c r="AZ20" s="65" t="s">
        <v>6</v>
      </c>
    </row>
    <row r="21" spans="1:52" ht="15.95" customHeight="1">
      <c r="A21" s="86"/>
      <c r="B21" s="1710"/>
      <c r="C21" s="70">
        <v>44097</v>
      </c>
      <c r="D21" s="70"/>
      <c r="E21" s="1863"/>
      <c r="F21" s="1863"/>
      <c r="G21" s="1865"/>
      <c r="H21" s="127"/>
      <c r="I21" s="86"/>
      <c r="J21" s="1710"/>
      <c r="K21" s="101">
        <v>44160</v>
      </c>
      <c r="L21" s="102"/>
      <c r="M21" s="1850" t="s">
        <v>72</v>
      </c>
      <c r="N21" s="1850" t="s">
        <v>72</v>
      </c>
      <c r="O21" s="456"/>
      <c r="P21" s="134"/>
      <c r="Q21" s="86"/>
      <c r="R21" s="1710"/>
      <c r="S21" s="70">
        <v>44216</v>
      </c>
      <c r="U21" s="1827"/>
      <c r="V21" s="1827"/>
      <c r="W21" s="1809" t="s">
        <v>108</v>
      </c>
      <c r="X21" s="1810"/>
      <c r="Y21" s="86"/>
      <c r="Z21" s="1710"/>
      <c r="AA21" s="70">
        <v>44265</v>
      </c>
      <c r="AB21" s="70"/>
      <c r="AC21" s="130"/>
      <c r="AD21" s="1831"/>
      <c r="AE21" s="131"/>
      <c r="AF21" s="1806" t="s">
        <v>723</v>
      </c>
      <c r="AG21" s="86"/>
      <c r="AH21" s="1710"/>
      <c r="AI21" s="70">
        <v>44321</v>
      </c>
      <c r="AJ21" s="78"/>
      <c r="AK21" s="132"/>
      <c r="AL21" s="1445"/>
      <c r="AM21" s="135"/>
      <c r="AN21" s="136"/>
      <c r="AO21" s="86"/>
      <c r="AP21" s="1710"/>
      <c r="AQ21" s="70">
        <v>44370</v>
      </c>
      <c r="AR21" s="70"/>
      <c r="AS21" s="1827"/>
      <c r="AT21" s="1827"/>
      <c r="AU21" s="126"/>
      <c r="AV21" s="77"/>
      <c r="AW21" s="86"/>
      <c r="AX21" s="1829"/>
      <c r="AY21" s="65">
        <v>44426</v>
      </c>
      <c r="AZ21" s="65" t="s">
        <v>6</v>
      </c>
    </row>
    <row r="22" spans="1:52" ht="15.95" customHeight="1">
      <c r="A22" s="86"/>
      <c r="B22" s="1710"/>
      <c r="C22" s="70">
        <v>44098</v>
      </c>
      <c r="D22" s="137"/>
      <c r="E22" s="1863"/>
      <c r="F22" s="1863"/>
      <c r="G22" s="1865"/>
      <c r="H22" s="112" t="s">
        <v>114</v>
      </c>
      <c r="I22" s="86"/>
      <c r="J22" s="1710"/>
      <c r="K22" s="101">
        <v>44161</v>
      </c>
      <c r="L22" s="102"/>
      <c r="M22" s="1850"/>
      <c r="N22" s="1850"/>
      <c r="O22" s="456"/>
      <c r="P22" s="138" t="s">
        <v>724</v>
      </c>
      <c r="Q22" s="86"/>
      <c r="R22" s="1710"/>
      <c r="S22" s="70">
        <v>44217</v>
      </c>
      <c r="U22" s="1827"/>
      <c r="V22" s="1827"/>
      <c r="W22" s="1809"/>
      <c r="X22" s="1810"/>
      <c r="Y22" s="86"/>
      <c r="Z22" s="1710"/>
      <c r="AA22" s="70">
        <v>44266</v>
      </c>
      <c r="AD22" s="1832"/>
      <c r="AE22" s="139"/>
      <c r="AF22" s="1808"/>
      <c r="AG22" s="86"/>
      <c r="AH22" s="1710"/>
      <c r="AI22" s="70">
        <v>44322</v>
      </c>
      <c r="AJ22" s="78"/>
      <c r="AK22" s="132"/>
      <c r="AL22" s="1849"/>
      <c r="AM22" s="135"/>
      <c r="AN22" s="112" t="s">
        <v>725</v>
      </c>
      <c r="AO22" s="86"/>
      <c r="AP22" s="1710"/>
      <c r="AQ22" s="70">
        <v>44371</v>
      </c>
      <c r="AR22" s="70"/>
      <c r="AS22" s="1827"/>
      <c r="AT22" s="1827"/>
      <c r="AU22" s="126"/>
      <c r="AV22" s="88" t="s">
        <v>726</v>
      </c>
      <c r="AW22" s="86"/>
      <c r="AX22" s="1829"/>
      <c r="AY22" s="65">
        <v>44427</v>
      </c>
      <c r="AZ22" s="113" t="s">
        <v>154</v>
      </c>
    </row>
    <row r="23" spans="1:52" ht="17.100000000000001" customHeight="1" thickBot="1">
      <c r="A23" s="98"/>
      <c r="B23" s="1710"/>
      <c r="C23" s="70">
        <v>44099</v>
      </c>
      <c r="D23" s="70"/>
      <c r="E23" s="1863"/>
      <c r="F23" s="1863"/>
      <c r="G23" s="1865"/>
      <c r="H23" s="127"/>
      <c r="I23" s="98"/>
      <c r="J23" s="1710"/>
      <c r="K23" s="101">
        <v>44162</v>
      </c>
      <c r="L23" s="102"/>
      <c r="M23" s="1850"/>
      <c r="N23" s="1850"/>
      <c r="O23" s="456"/>
      <c r="P23" s="110"/>
      <c r="Q23" s="98"/>
      <c r="R23" s="1710"/>
      <c r="S23" s="70">
        <v>44218</v>
      </c>
      <c r="T23" s="58"/>
      <c r="U23" s="1828"/>
      <c r="V23" s="1828"/>
      <c r="W23" s="1811"/>
      <c r="X23" s="1813"/>
      <c r="Y23" s="98"/>
      <c r="Z23" s="1710"/>
      <c r="AA23" s="70">
        <v>44267</v>
      </c>
      <c r="AB23" s="70"/>
      <c r="AC23" s="87"/>
      <c r="AD23" s="1775" t="s">
        <v>727</v>
      </c>
      <c r="AE23" s="1776"/>
      <c r="AF23" s="140" t="s">
        <v>145</v>
      </c>
      <c r="AG23" s="98"/>
      <c r="AH23" s="1710"/>
      <c r="AI23" s="70">
        <v>44323</v>
      </c>
      <c r="AJ23" s="78"/>
      <c r="AK23" s="132"/>
      <c r="AL23" s="1775" t="s">
        <v>728</v>
      </c>
      <c r="AM23" s="1776"/>
      <c r="AN23" s="106"/>
      <c r="AO23" s="98"/>
      <c r="AP23" s="1710"/>
      <c r="AQ23" s="70">
        <v>44372</v>
      </c>
      <c r="AR23" s="70"/>
      <c r="AS23" s="1827"/>
      <c r="AT23" s="1827"/>
      <c r="AU23" s="126"/>
      <c r="AV23" s="77"/>
      <c r="AW23" s="98"/>
      <c r="AX23" s="1829"/>
      <c r="AY23" s="65">
        <v>44428</v>
      </c>
      <c r="AZ23" s="65" t="s">
        <v>158</v>
      </c>
    </row>
    <row r="24" spans="1:52" ht="15.95" customHeight="1">
      <c r="A24" s="98"/>
      <c r="B24" s="1710" t="s">
        <v>105</v>
      </c>
      <c r="C24" s="70">
        <v>44102</v>
      </c>
      <c r="D24" s="70"/>
      <c r="E24" s="1863"/>
      <c r="F24" s="1863"/>
      <c r="G24" s="1865"/>
      <c r="H24" s="1766" t="s">
        <v>125</v>
      </c>
      <c r="I24" s="98"/>
      <c r="J24" s="1710" t="s">
        <v>105</v>
      </c>
      <c r="K24" s="101">
        <v>44165</v>
      </c>
      <c r="L24" s="102"/>
      <c r="M24" s="1850"/>
      <c r="N24" s="1850"/>
      <c r="O24" s="456"/>
      <c r="P24" s="1867" t="s">
        <v>729</v>
      </c>
      <c r="Q24" s="98"/>
      <c r="R24" s="1710" t="s">
        <v>105</v>
      </c>
      <c r="S24" s="70">
        <v>44221</v>
      </c>
      <c r="T24" s="58"/>
      <c r="U24" s="1830" t="s">
        <v>730</v>
      </c>
      <c r="V24" s="141"/>
      <c r="W24" s="1839" t="s">
        <v>131</v>
      </c>
      <c r="X24" s="1842" t="s">
        <v>731</v>
      </c>
      <c r="Y24" s="98"/>
      <c r="Z24" s="1710" t="s">
        <v>105</v>
      </c>
      <c r="AA24" s="70">
        <v>44270</v>
      </c>
      <c r="AB24" s="70"/>
      <c r="AC24" s="1826" t="s">
        <v>74</v>
      </c>
      <c r="AD24" s="473" t="s">
        <v>732</v>
      </c>
      <c r="AF24" s="72"/>
      <c r="AG24" s="98"/>
      <c r="AH24" s="1710" t="s">
        <v>105</v>
      </c>
      <c r="AI24" s="70">
        <v>44326</v>
      </c>
      <c r="AJ24" s="78"/>
      <c r="AK24" s="1826" t="s">
        <v>74</v>
      </c>
      <c r="AL24" s="1823" t="s">
        <v>72</v>
      </c>
      <c r="AM24" s="142"/>
      <c r="AN24" s="72"/>
      <c r="AO24" s="98"/>
      <c r="AP24" s="1710" t="s">
        <v>105</v>
      </c>
      <c r="AQ24" s="70">
        <v>44375</v>
      </c>
      <c r="AR24" s="70"/>
      <c r="AS24" s="1828"/>
      <c r="AT24" s="1827"/>
      <c r="AU24" s="126"/>
      <c r="AV24" s="77"/>
      <c r="AW24" s="98"/>
      <c r="AX24" s="1829" t="s">
        <v>138</v>
      </c>
      <c r="AY24" s="65">
        <v>44431</v>
      </c>
      <c r="AZ24" s="65" t="s">
        <v>6</v>
      </c>
    </row>
    <row r="25" spans="1:52" ht="15.95" customHeight="1">
      <c r="A25" s="57"/>
      <c r="B25" s="1710"/>
      <c r="C25" s="70">
        <v>44103</v>
      </c>
      <c r="D25" s="70"/>
      <c r="E25" s="1863"/>
      <c r="F25" s="1863"/>
      <c r="G25" s="1865"/>
      <c r="H25" s="1767"/>
      <c r="I25" s="57"/>
      <c r="J25" s="1710"/>
      <c r="K25" s="101">
        <v>44166</v>
      </c>
      <c r="L25" s="143" t="s">
        <v>148</v>
      </c>
      <c r="M25" s="1850"/>
      <c r="N25" s="1850"/>
      <c r="O25" s="456"/>
      <c r="P25" s="1867"/>
      <c r="Q25" s="57"/>
      <c r="R25" s="1710"/>
      <c r="S25" s="70">
        <v>44222</v>
      </c>
      <c r="T25" s="58"/>
      <c r="U25" s="1831"/>
      <c r="V25" s="1830" t="s">
        <v>733</v>
      </c>
      <c r="W25" s="1840"/>
      <c r="X25" s="1842"/>
      <c r="Y25" s="57"/>
      <c r="Z25" s="1710"/>
      <c r="AA25" s="70">
        <v>44271</v>
      </c>
      <c r="AB25" s="70"/>
      <c r="AC25" s="1827"/>
      <c r="AD25" s="1833" t="s">
        <v>715</v>
      </c>
      <c r="AE25" s="142"/>
      <c r="AF25" s="1835" t="s">
        <v>734</v>
      </c>
      <c r="AG25" s="57"/>
      <c r="AH25" s="1710"/>
      <c r="AI25" s="70">
        <v>44327</v>
      </c>
      <c r="AJ25" s="78"/>
      <c r="AK25" s="1827"/>
      <c r="AL25" s="1824"/>
      <c r="AM25" s="142"/>
      <c r="AN25" s="1835" t="s">
        <v>735</v>
      </c>
      <c r="AO25" s="57"/>
      <c r="AP25" s="1710"/>
      <c r="AQ25" s="70">
        <v>44376</v>
      </c>
      <c r="AR25" s="70"/>
      <c r="AS25" s="473" t="s">
        <v>650</v>
      </c>
      <c r="AT25" s="1827"/>
      <c r="AU25" s="126"/>
      <c r="AV25" s="77"/>
      <c r="AW25" s="57"/>
      <c r="AX25" s="1829"/>
      <c r="AY25" s="65">
        <v>44432</v>
      </c>
      <c r="AZ25" s="65" t="s">
        <v>6</v>
      </c>
    </row>
    <row r="26" spans="1:52" ht="15.95" customHeight="1">
      <c r="A26" s="98"/>
      <c r="B26" s="1710"/>
      <c r="C26" s="70">
        <v>44104</v>
      </c>
      <c r="D26" s="144" t="s">
        <v>147</v>
      </c>
      <c r="E26" s="1863"/>
      <c r="F26" s="1863"/>
      <c r="G26" s="1865"/>
      <c r="H26" s="1767"/>
      <c r="I26" s="98"/>
      <c r="J26" s="1710"/>
      <c r="K26" s="101">
        <v>44167</v>
      </c>
      <c r="L26" s="102"/>
      <c r="M26" s="1850"/>
      <c r="N26" s="1850"/>
      <c r="O26" s="456"/>
      <c r="P26" s="1867"/>
      <c r="Q26" s="98"/>
      <c r="R26" s="1710"/>
      <c r="S26" s="70">
        <v>44223</v>
      </c>
      <c r="T26" s="58"/>
      <c r="U26" s="1832"/>
      <c r="V26" s="1831"/>
      <c r="W26" s="1840"/>
      <c r="X26" s="77"/>
      <c r="Y26" s="98"/>
      <c r="Z26" s="1710"/>
      <c r="AA26" s="70">
        <v>44272</v>
      </c>
      <c r="AB26" s="70"/>
      <c r="AC26" s="1828"/>
      <c r="AD26" s="1834"/>
      <c r="AE26" s="142"/>
      <c r="AF26" s="1836"/>
      <c r="AG26" s="98"/>
      <c r="AH26" s="1710"/>
      <c r="AI26" s="70">
        <v>44328</v>
      </c>
      <c r="AJ26" s="78"/>
      <c r="AK26" s="1827"/>
      <c r="AL26" s="1824"/>
      <c r="AM26" s="142"/>
      <c r="AN26" s="1836"/>
      <c r="AO26" s="98"/>
      <c r="AP26" s="1710"/>
      <c r="AQ26" s="70">
        <v>44377</v>
      </c>
      <c r="AS26" s="1837"/>
      <c r="AT26" s="1827"/>
      <c r="AU26" s="126"/>
      <c r="AV26" s="77"/>
      <c r="AW26" s="98"/>
      <c r="AX26" s="1829"/>
      <c r="AY26" s="65">
        <v>44433</v>
      </c>
      <c r="AZ26" s="65" t="s">
        <v>6</v>
      </c>
    </row>
    <row r="27" spans="1:52" ht="27.95" customHeight="1">
      <c r="A27" s="86"/>
      <c r="B27" s="1710"/>
      <c r="C27" s="70">
        <v>44105</v>
      </c>
      <c r="D27" s="70"/>
      <c r="E27" s="1863"/>
      <c r="F27" s="1863"/>
      <c r="G27" s="1865"/>
      <c r="H27" s="1767"/>
      <c r="I27" s="86"/>
      <c r="J27" s="1710"/>
      <c r="K27" s="101">
        <v>44168</v>
      </c>
      <c r="L27" s="145"/>
      <c r="M27" s="1850"/>
      <c r="N27" s="1850"/>
      <c r="O27" s="146"/>
      <c r="P27" s="1867"/>
      <c r="Q27" s="86"/>
      <c r="R27" s="1710"/>
      <c r="S27" s="70">
        <v>44224</v>
      </c>
      <c r="T27" s="147" t="s">
        <v>150</v>
      </c>
      <c r="U27" s="116" t="s">
        <v>736</v>
      </c>
      <c r="V27" s="1831"/>
      <c r="W27" s="1840"/>
      <c r="X27" s="112" t="s">
        <v>725</v>
      </c>
      <c r="Y27" s="86"/>
      <c r="Z27" s="1710"/>
      <c r="AA27" s="70">
        <v>44273</v>
      </c>
      <c r="AB27" s="148" t="s">
        <v>152</v>
      </c>
      <c r="AC27" s="116" t="s">
        <v>737</v>
      </c>
      <c r="AD27" s="149"/>
      <c r="AE27" s="142"/>
      <c r="AF27" s="96"/>
      <c r="AG27" s="86"/>
      <c r="AH27" s="1710"/>
      <c r="AI27" s="70">
        <v>44329</v>
      </c>
      <c r="AJ27" s="150"/>
      <c r="AK27" s="1827"/>
      <c r="AL27" s="1825"/>
      <c r="AM27" s="142"/>
      <c r="AN27" s="127"/>
      <c r="AO27" s="86"/>
      <c r="AP27" s="1710"/>
      <c r="AQ27" s="70">
        <v>44378</v>
      </c>
      <c r="AR27" s="70"/>
      <c r="AS27" s="1838"/>
      <c r="AT27" s="1828"/>
      <c r="AU27" s="126"/>
      <c r="AV27" s="77"/>
      <c r="AW27" s="86"/>
      <c r="AX27" s="1829"/>
      <c r="AY27" s="65">
        <v>44434</v>
      </c>
      <c r="AZ27" s="65" t="s">
        <v>6</v>
      </c>
    </row>
    <row r="28" spans="1:52" ht="17.100000000000001" customHeight="1">
      <c r="A28" s="57"/>
      <c r="B28" s="1710"/>
      <c r="C28" s="70">
        <v>44106</v>
      </c>
      <c r="D28" s="70"/>
      <c r="E28" s="1826"/>
      <c r="F28" s="1826"/>
      <c r="G28" s="1866"/>
      <c r="H28" s="1768"/>
      <c r="I28" s="57"/>
      <c r="J28" s="1710"/>
      <c r="K28" s="101">
        <v>44169</v>
      </c>
      <c r="L28" s="102"/>
      <c r="M28" s="1850"/>
      <c r="N28" s="1850"/>
      <c r="O28" s="146"/>
      <c r="P28" s="474" t="s">
        <v>145</v>
      </c>
      <c r="Q28" s="57"/>
      <c r="R28" s="1710"/>
      <c r="S28" s="70">
        <v>44225</v>
      </c>
      <c r="T28" s="70"/>
      <c r="U28" s="1830" t="s">
        <v>738</v>
      </c>
      <c r="V28" s="1831"/>
      <c r="W28" s="1841"/>
      <c r="X28" s="77"/>
      <c r="Y28" s="57"/>
      <c r="Z28" s="1710"/>
      <c r="AA28" s="70">
        <v>44274</v>
      </c>
      <c r="AB28" s="70"/>
      <c r="AC28" s="1826" t="s">
        <v>74</v>
      </c>
      <c r="AD28" s="116" t="s">
        <v>156</v>
      </c>
      <c r="AE28" s="142"/>
      <c r="AF28" s="96"/>
      <c r="AG28" s="57"/>
      <c r="AH28" s="1710"/>
      <c r="AI28" s="70">
        <v>44330</v>
      </c>
      <c r="AJ28" s="150"/>
      <c r="AK28" s="1827"/>
      <c r="AL28" s="151" t="s">
        <v>739</v>
      </c>
      <c r="AM28" s="142"/>
      <c r="AN28" s="127"/>
      <c r="AO28" s="57"/>
      <c r="AP28" s="1710"/>
      <c r="AQ28" s="70">
        <v>44379</v>
      </c>
      <c r="AR28" s="1843" t="s">
        <v>740</v>
      </c>
      <c r="AS28" s="1844"/>
      <c r="AT28" s="1844"/>
      <c r="AU28" s="1844"/>
      <c r="AV28" s="1845"/>
      <c r="AW28" s="57"/>
      <c r="AX28" s="1829"/>
      <c r="AY28" s="65">
        <v>44435</v>
      </c>
      <c r="AZ28" s="65" t="s">
        <v>6</v>
      </c>
    </row>
    <row r="29" spans="1:52" ht="15.95" customHeight="1">
      <c r="A29" s="98"/>
      <c r="B29" s="1710" t="s">
        <v>138</v>
      </c>
      <c r="C29" s="81">
        <v>44109</v>
      </c>
      <c r="D29" s="81"/>
      <c r="E29" s="152"/>
      <c r="F29" s="153"/>
      <c r="G29" s="153"/>
      <c r="H29" s="1820" t="s">
        <v>731</v>
      </c>
      <c r="I29" s="98"/>
      <c r="J29" s="1710" t="s">
        <v>138</v>
      </c>
      <c r="K29" s="154">
        <v>44172</v>
      </c>
      <c r="L29" s="153"/>
      <c r="M29" s="155"/>
      <c r="N29" s="155"/>
      <c r="O29" s="155"/>
      <c r="P29" s="110"/>
      <c r="Q29" s="98"/>
      <c r="R29" s="1710" t="s">
        <v>138</v>
      </c>
      <c r="S29" s="70">
        <v>44228</v>
      </c>
      <c r="T29" s="70"/>
      <c r="U29" s="1831"/>
      <c r="V29" s="1831"/>
      <c r="W29" s="126"/>
      <c r="X29" s="1822" t="s">
        <v>164</v>
      </c>
      <c r="Y29" s="98"/>
      <c r="Z29" s="1710" t="s">
        <v>138</v>
      </c>
      <c r="AA29" s="81">
        <v>44277</v>
      </c>
      <c r="AC29" s="1827"/>
      <c r="AD29" s="1823" t="s">
        <v>72</v>
      </c>
      <c r="AE29" s="142"/>
      <c r="AF29" s="129" t="s">
        <v>84</v>
      </c>
      <c r="AG29" s="98"/>
      <c r="AH29" s="1710" t="s">
        <v>138</v>
      </c>
      <c r="AI29" s="81">
        <v>44333</v>
      </c>
      <c r="AJ29" s="156"/>
      <c r="AK29" s="1827"/>
      <c r="AL29" s="1823" t="s">
        <v>72</v>
      </c>
      <c r="AM29" s="142"/>
      <c r="AN29" s="127"/>
      <c r="AO29" s="98"/>
      <c r="AP29" s="1710" t="s">
        <v>138</v>
      </c>
      <c r="AQ29" s="81">
        <v>44382</v>
      </c>
      <c r="AR29" s="81"/>
      <c r="AS29" s="157"/>
      <c r="AT29" s="158"/>
      <c r="AU29" s="159"/>
      <c r="AV29" s="1794" t="s">
        <v>731</v>
      </c>
      <c r="AW29" s="98"/>
      <c r="AX29" s="1802" t="s">
        <v>15</v>
      </c>
      <c r="AY29" s="65">
        <v>44438</v>
      </c>
      <c r="AZ29" s="65" t="s">
        <v>16</v>
      </c>
    </row>
    <row r="30" spans="1:52" ht="15.95" customHeight="1">
      <c r="A30" s="57"/>
      <c r="B30" s="1710"/>
      <c r="C30" s="81">
        <v>44110</v>
      </c>
      <c r="D30" s="1803" t="s">
        <v>182</v>
      </c>
      <c r="E30" s="1804"/>
      <c r="F30" s="160"/>
      <c r="G30" s="160"/>
      <c r="H30" s="1821"/>
      <c r="I30" s="57"/>
      <c r="J30" s="1710"/>
      <c r="K30" s="154">
        <v>44173</v>
      </c>
      <c r="L30" s="1317" t="s">
        <v>183</v>
      </c>
      <c r="M30" s="1304"/>
      <c r="N30" s="161"/>
      <c r="O30" s="161"/>
      <c r="P30" s="1805" t="s">
        <v>731</v>
      </c>
      <c r="Q30" s="57"/>
      <c r="R30" s="1710"/>
      <c r="S30" s="70">
        <v>44229</v>
      </c>
      <c r="T30" s="58"/>
      <c r="U30" s="1831"/>
      <c r="V30" s="1831"/>
      <c r="W30" s="126"/>
      <c r="X30" s="1822"/>
      <c r="Y30" s="57"/>
      <c r="Z30" s="1710"/>
      <c r="AA30" s="81">
        <v>44278</v>
      </c>
      <c r="AB30" s="81"/>
      <c r="AC30" s="1827"/>
      <c r="AD30" s="1824"/>
      <c r="AE30" s="142"/>
      <c r="AF30" s="94"/>
      <c r="AG30" s="57"/>
      <c r="AH30" s="1710"/>
      <c r="AI30" s="81">
        <v>44334</v>
      </c>
      <c r="AJ30" s="156"/>
      <c r="AK30" s="1827"/>
      <c r="AL30" s="1824"/>
      <c r="AM30" s="142"/>
      <c r="AN30" s="162"/>
      <c r="AO30" s="57"/>
      <c r="AP30" s="1710"/>
      <c r="AQ30" s="81">
        <v>44383</v>
      </c>
      <c r="AR30" s="81"/>
      <c r="AS30" s="163"/>
      <c r="AT30" s="164"/>
      <c r="AU30" s="165"/>
      <c r="AV30" s="1795"/>
      <c r="AW30" s="57"/>
      <c r="AX30" s="1802"/>
      <c r="AY30" s="65">
        <v>44074</v>
      </c>
      <c r="AZ30" s="65" t="s">
        <v>6</v>
      </c>
    </row>
    <row r="31" spans="1:52" ht="14.45" thickBot="1">
      <c r="A31" s="98"/>
      <c r="B31" s="1710"/>
      <c r="C31" s="81">
        <v>44111</v>
      </c>
      <c r="D31" s="81"/>
      <c r="E31" s="152"/>
      <c r="F31" s="153"/>
      <c r="G31" s="145"/>
      <c r="H31" s="1806" t="s">
        <v>176</v>
      </c>
      <c r="I31" s="98"/>
      <c r="J31" s="1710"/>
      <c r="K31" s="154">
        <v>44174</v>
      </c>
      <c r="L31" s="153"/>
      <c r="M31" s="155"/>
      <c r="N31" s="155"/>
      <c r="O31" s="155"/>
      <c r="P31" s="1805"/>
      <c r="Q31" s="98"/>
      <c r="R31" s="1710"/>
      <c r="S31" s="70">
        <v>44230</v>
      </c>
      <c r="T31" s="70"/>
      <c r="U31" s="1831"/>
      <c r="V31" s="1831"/>
      <c r="W31" s="126"/>
      <c r="X31" s="1822"/>
      <c r="Y31" s="98"/>
      <c r="Z31" s="1710"/>
      <c r="AA31" s="81">
        <v>44279</v>
      </c>
      <c r="AC31" s="1827"/>
      <c r="AD31" s="1824"/>
      <c r="AE31" s="163"/>
      <c r="AF31" s="94"/>
      <c r="AG31" s="98"/>
      <c r="AH31" s="1710"/>
      <c r="AI31" s="81">
        <v>44335</v>
      </c>
      <c r="AJ31" s="156"/>
      <c r="AK31" s="1827"/>
      <c r="AL31" s="1824"/>
      <c r="AM31" s="142"/>
      <c r="AN31" s="106" t="s">
        <v>741</v>
      </c>
      <c r="AO31" s="98"/>
      <c r="AP31" s="1710"/>
      <c r="AQ31" s="81">
        <v>44384</v>
      </c>
      <c r="AR31" s="81"/>
      <c r="AS31" s="157"/>
      <c r="AT31" s="1809" t="s">
        <v>108</v>
      </c>
      <c r="AU31" s="1268"/>
      <c r="AV31" s="1810"/>
      <c r="AW31" s="98"/>
      <c r="AX31" s="1802"/>
      <c r="AY31" s="166">
        <v>44440</v>
      </c>
      <c r="AZ31" s="167" t="s">
        <v>28</v>
      </c>
    </row>
    <row r="32" spans="1:52" ht="15.95" customHeight="1">
      <c r="A32" s="86"/>
      <c r="B32" s="1710"/>
      <c r="C32" s="81">
        <v>44112</v>
      </c>
      <c r="D32" s="81"/>
      <c r="E32" s="152"/>
      <c r="F32" s="153"/>
      <c r="G32" s="145"/>
      <c r="H32" s="1807"/>
      <c r="I32" s="86"/>
      <c r="J32" s="1710"/>
      <c r="K32" s="154">
        <v>44175</v>
      </c>
      <c r="L32" s="153"/>
      <c r="M32" s="145"/>
      <c r="N32" s="168"/>
      <c r="O32" s="168"/>
      <c r="P32" s="138" t="s">
        <v>742</v>
      </c>
      <c r="Q32" s="86"/>
      <c r="R32" s="1710"/>
      <c r="S32" s="70">
        <v>44231</v>
      </c>
      <c r="T32" s="70"/>
      <c r="U32" s="1831"/>
      <c r="V32" s="1831"/>
      <c r="W32" s="126"/>
      <c r="X32" s="1822"/>
      <c r="Y32" s="86"/>
      <c r="Z32" s="1710"/>
      <c r="AA32" s="81">
        <v>44280</v>
      </c>
      <c r="AB32" s="81"/>
      <c r="AC32" s="1828"/>
      <c r="AD32" s="1824"/>
      <c r="AE32" s="163"/>
      <c r="AF32" s="112" t="s">
        <v>743</v>
      </c>
      <c r="AG32" s="86"/>
      <c r="AH32" s="1710"/>
      <c r="AI32" s="81">
        <v>44336</v>
      </c>
      <c r="AJ32" s="156"/>
      <c r="AK32" s="1828"/>
      <c r="AL32" s="1824"/>
      <c r="AM32" s="163"/>
      <c r="AN32" s="127"/>
      <c r="AO32" s="86"/>
      <c r="AP32" s="1710"/>
      <c r="AQ32" s="81">
        <v>44385</v>
      </c>
      <c r="AR32" s="1814" t="s">
        <v>744</v>
      </c>
      <c r="AS32" s="1815"/>
      <c r="AT32" s="1809"/>
      <c r="AU32" s="1268"/>
      <c r="AV32" s="1810"/>
      <c r="AW32" s="86"/>
      <c r="AX32" s="1802"/>
      <c r="AY32" s="166">
        <v>44441</v>
      </c>
      <c r="AZ32" s="167" t="s">
        <v>28</v>
      </c>
    </row>
    <row r="33" spans="1:52" ht="17.100000000000001" customHeight="1">
      <c r="A33" s="86"/>
      <c r="B33" s="1710"/>
      <c r="C33" s="81">
        <v>44113</v>
      </c>
      <c r="D33" s="81"/>
      <c r="E33" s="152"/>
      <c r="F33" s="153"/>
      <c r="G33" s="145"/>
      <c r="H33" s="1807"/>
      <c r="I33" s="86"/>
      <c r="J33" s="1710"/>
      <c r="K33" s="154">
        <v>44176</v>
      </c>
      <c r="L33" s="1816" t="s">
        <v>745</v>
      </c>
      <c r="M33" s="1817"/>
      <c r="N33" s="1817"/>
      <c r="O33" s="1817"/>
      <c r="P33" s="1818"/>
      <c r="Q33" s="86"/>
      <c r="R33" s="1710"/>
      <c r="S33" s="70">
        <v>44232</v>
      </c>
      <c r="T33" s="70"/>
      <c r="U33" s="1832"/>
      <c r="V33" s="1831"/>
      <c r="W33" s="126"/>
      <c r="X33" s="1822"/>
      <c r="Y33" s="86"/>
      <c r="Z33" s="1710"/>
      <c r="AA33" s="81">
        <v>44281</v>
      </c>
      <c r="AB33" s="1775" t="s">
        <v>746</v>
      </c>
      <c r="AC33" s="1819"/>
      <c r="AD33" s="1825"/>
      <c r="AE33" s="163"/>
      <c r="AF33" s="94"/>
      <c r="AG33" s="86"/>
      <c r="AH33" s="1710"/>
      <c r="AI33" s="81">
        <v>44337</v>
      </c>
      <c r="AJ33" s="1775" t="s">
        <v>747</v>
      </c>
      <c r="AK33" s="1819"/>
      <c r="AL33" s="1825"/>
      <c r="AM33" s="163"/>
      <c r="AN33" s="127"/>
      <c r="AO33" s="86"/>
      <c r="AP33" s="1710"/>
      <c r="AQ33" s="81">
        <v>44386</v>
      </c>
      <c r="AR33" s="81"/>
      <c r="AS33" s="163"/>
      <c r="AT33" s="1811"/>
      <c r="AU33" s="1812"/>
      <c r="AV33" s="1813"/>
      <c r="AW33" s="86"/>
      <c r="AX33" s="1802"/>
      <c r="AY33" s="169">
        <v>44442</v>
      </c>
      <c r="AZ33" s="87" t="s">
        <v>748</v>
      </c>
    </row>
    <row r="34" spans="1:52" ht="15.95" customHeight="1">
      <c r="A34" s="98"/>
      <c r="B34" s="1710" t="s">
        <v>194</v>
      </c>
      <c r="C34" s="81">
        <v>44116</v>
      </c>
      <c r="D34" s="81"/>
      <c r="E34" s="152"/>
      <c r="F34" s="153"/>
      <c r="G34" s="145"/>
      <c r="H34" s="1808"/>
      <c r="I34" s="98"/>
      <c r="J34" s="1710" t="s">
        <v>194</v>
      </c>
      <c r="K34" s="101">
        <v>44179</v>
      </c>
      <c r="L34" s="102"/>
      <c r="M34" s="1376" t="s">
        <v>160</v>
      </c>
      <c r="N34" s="1376" t="s">
        <v>696</v>
      </c>
      <c r="O34" s="170"/>
      <c r="P34" s="121" t="s">
        <v>82</v>
      </c>
      <c r="Q34" s="98"/>
      <c r="R34" s="1710" t="s">
        <v>194</v>
      </c>
      <c r="S34" s="70">
        <v>44235</v>
      </c>
      <c r="T34" s="70"/>
      <c r="U34" s="171"/>
      <c r="V34" s="1831"/>
      <c r="W34" s="126"/>
      <c r="X34" s="123" t="s">
        <v>82</v>
      </c>
      <c r="Y34" s="98"/>
      <c r="Z34" s="1710" t="s">
        <v>194</v>
      </c>
      <c r="AA34" s="70">
        <v>44284</v>
      </c>
      <c r="AB34" s="70"/>
      <c r="AC34" s="1754" t="s">
        <v>749</v>
      </c>
      <c r="AD34" s="1754" t="s">
        <v>696</v>
      </c>
      <c r="AE34" s="163"/>
      <c r="AF34" s="108" t="s">
        <v>82</v>
      </c>
      <c r="AG34" s="98"/>
      <c r="AH34" s="1710" t="s">
        <v>194</v>
      </c>
      <c r="AI34" s="70">
        <v>44340</v>
      </c>
      <c r="AJ34" s="172" t="s">
        <v>226</v>
      </c>
      <c r="AK34" s="1754" t="s">
        <v>750</v>
      </c>
      <c r="AL34" s="83" t="s">
        <v>698</v>
      </c>
      <c r="AM34" s="71"/>
      <c r="AN34" s="108" t="s">
        <v>82</v>
      </c>
      <c r="AO34" s="98"/>
      <c r="AP34" s="1786" t="s">
        <v>751</v>
      </c>
      <c r="AQ34" s="1787"/>
      <c r="AR34" s="1788" t="s">
        <v>170</v>
      </c>
      <c r="AS34" s="1789"/>
      <c r="AT34" s="1789"/>
      <c r="AU34" s="1789"/>
      <c r="AV34" s="1790"/>
      <c r="AW34" s="49"/>
      <c r="AX34" s="49"/>
    </row>
    <row r="35" spans="1:52" ht="15.95" customHeight="1">
      <c r="B35" s="1710"/>
      <c r="C35" s="81">
        <v>44117</v>
      </c>
      <c r="D35" s="1791" t="s">
        <v>720</v>
      </c>
      <c r="E35" s="1792"/>
      <c r="F35" s="1793"/>
      <c r="G35" s="1793"/>
      <c r="H35" s="1792"/>
      <c r="J35" s="1710"/>
      <c r="K35" s="101">
        <v>44180</v>
      </c>
      <c r="L35" s="102"/>
      <c r="M35" s="1322"/>
      <c r="N35" s="1322"/>
      <c r="O35" s="170"/>
      <c r="P35" s="173"/>
      <c r="R35" s="1710"/>
      <c r="S35" s="70">
        <v>44236</v>
      </c>
      <c r="T35" s="174" t="s">
        <v>223</v>
      </c>
      <c r="U35" s="116" t="s">
        <v>752</v>
      </c>
      <c r="V35" s="1831"/>
      <c r="W35" s="126"/>
      <c r="X35" s="104"/>
      <c r="Z35" s="1710"/>
      <c r="AA35" s="70">
        <v>44285</v>
      </c>
      <c r="AB35" s="70"/>
      <c r="AC35" s="1756"/>
      <c r="AD35" s="1755"/>
      <c r="AE35" s="163"/>
      <c r="AF35" s="471" t="s">
        <v>731</v>
      </c>
      <c r="AH35" s="1710"/>
      <c r="AI35" s="70">
        <v>44341</v>
      </c>
      <c r="AJ35" s="78"/>
      <c r="AK35" s="1755"/>
      <c r="AL35" s="1754" t="s">
        <v>696</v>
      </c>
      <c r="AM35" s="71"/>
      <c r="AN35" s="1794" t="s">
        <v>731</v>
      </c>
      <c r="AP35" s="1796" t="s">
        <v>194</v>
      </c>
      <c r="AQ35" s="70">
        <v>44389</v>
      </c>
      <c r="AR35" s="175" t="s">
        <v>175</v>
      </c>
      <c r="AS35" s="1754" t="s">
        <v>160</v>
      </c>
      <c r="AT35" s="1754" t="s">
        <v>696</v>
      </c>
      <c r="AU35" s="71"/>
      <c r="AV35" s="108" t="s">
        <v>82</v>
      </c>
      <c r="AW35" s="49"/>
      <c r="AX35" s="49"/>
    </row>
    <row r="36" spans="1:52" ht="15.95" customHeight="1">
      <c r="A36" s="57"/>
      <c r="B36" s="1710"/>
      <c r="C36" s="81">
        <v>44118</v>
      </c>
      <c r="D36" s="81"/>
      <c r="E36" s="81"/>
      <c r="F36" s="81"/>
      <c r="G36" s="154"/>
      <c r="H36" s="470" t="s">
        <v>214</v>
      </c>
      <c r="I36" s="57"/>
      <c r="J36" s="1710"/>
      <c r="K36" s="101">
        <v>44181</v>
      </c>
      <c r="L36" s="102"/>
      <c r="M36" s="1322"/>
      <c r="N36" s="1322"/>
      <c r="O36" s="170"/>
      <c r="P36" s="173"/>
      <c r="Q36" s="57"/>
      <c r="R36" s="1710"/>
      <c r="S36" s="70">
        <v>44237</v>
      </c>
      <c r="T36" s="70" t="s">
        <v>753</v>
      </c>
      <c r="U36" s="1754" t="s">
        <v>160</v>
      </c>
      <c r="V36" s="1831"/>
      <c r="W36" s="126"/>
      <c r="X36" s="1799" t="s">
        <v>754</v>
      </c>
      <c r="Y36" s="57"/>
      <c r="Z36" s="1710"/>
      <c r="AA36" s="70">
        <v>44286</v>
      </c>
      <c r="AB36" s="176" t="s">
        <v>225</v>
      </c>
      <c r="AC36" s="116" t="s">
        <v>755</v>
      </c>
      <c r="AD36" s="1755"/>
      <c r="AE36" s="163"/>
      <c r="AF36" s="472"/>
      <c r="AG36" s="57"/>
      <c r="AH36" s="1710"/>
      <c r="AI36" s="70">
        <v>44342</v>
      </c>
      <c r="AJ36" s="78"/>
      <c r="AK36" s="1755"/>
      <c r="AL36" s="1755"/>
      <c r="AM36" s="71"/>
      <c r="AN36" s="1795"/>
      <c r="AO36" s="57"/>
      <c r="AP36" s="1797"/>
      <c r="AQ36" s="70">
        <v>44390</v>
      </c>
      <c r="AR36" s="177" t="s">
        <v>179</v>
      </c>
      <c r="AS36" s="1755"/>
      <c r="AT36" s="1755"/>
      <c r="AU36" s="71"/>
      <c r="AV36" s="1766" t="s">
        <v>164</v>
      </c>
      <c r="AW36" s="49"/>
      <c r="AX36" s="49"/>
    </row>
    <row r="37" spans="1:52" ht="15.95" customHeight="1">
      <c r="A37" s="57"/>
      <c r="B37" s="1710"/>
      <c r="C37" s="81">
        <v>44119</v>
      </c>
      <c r="D37" s="81"/>
      <c r="E37" s="81"/>
      <c r="F37" s="81"/>
      <c r="G37" s="154"/>
      <c r="H37" s="108" t="s">
        <v>82</v>
      </c>
      <c r="I37" s="57"/>
      <c r="J37" s="1710"/>
      <c r="K37" s="101">
        <v>44182</v>
      </c>
      <c r="L37" s="102"/>
      <c r="M37" s="1492"/>
      <c r="N37" s="1492"/>
      <c r="O37" s="170"/>
      <c r="P37" s="173"/>
      <c r="Q37" s="57"/>
      <c r="R37" s="1710"/>
      <c r="S37" s="70">
        <v>44238</v>
      </c>
      <c r="T37" s="70"/>
      <c r="U37" s="1755"/>
      <c r="V37" s="1832"/>
      <c r="W37" s="126"/>
      <c r="X37" s="1800"/>
      <c r="Y37" s="57"/>
      <c r="Z37" s="1710"/>
      <c r="AA37" s="70">
        <v>44287</v>
      </c>
      <c r="AB37" s="70"/>
      <c r="AC37" s="469" t="s">
        <v>756</v>
      </c>
      <c r="AD37" s="1755"/>
      <c r="AE37" s="132"/>
      <c r="AF37" s="77"/>
      <c r="AG37" s="57"/>
      <c r="AH37" s="1710"/>
      <c r="AI37" s="70">
        <v>44343</v>
      </c>
      <c r="AJ37" s="78"/>
      <c r="AK37" s="1755"/>
      <c r="AL37" s="1755"/>
      <c r="AM37" s="71"/>
      <c r="AN37" s="112" t="s">
        <v>757</v>
      </c>
      <c r="AO37" s="57"/>
      <c r="AP37" s="1797"/>
      <c r="AQ37" s="70">
        <v>44391</v>
      </c>
      <c r="AR37" s="177"/>
      <c r="AS37" s="1755"/>
      <c r="AT37" s="1755"/>
      <c r="AU37" s="71"/>
      <c r="AV37" s="1767"/>
      <c r="AW37" s="49"/>
      <c r="AX37" s="49"/>
    </row>
    <row r="38" spans="1:52" ht="17.100000000000001" customHeight="1" thickBot="1">
      <c r="A38" s="57"/>
      <c r="B38" s="1710"/>
      <c r="C38" s="81">
        <v>44120</v>
      </c>
      <c r="D38" s="81"/>
      <c r="E38" s="81"/>
      <c r="F38" s="81"/>
      <c r="G38" s="81"/>
      <c r="H38" s="1769"/>
      <c r="I38" s="57"/>
      <c r="J38" s="1710"/>
      <c r="K38" s="101">
        <v>44183</v>
      </c>
      <c r="L38" s="1772" t="s">
        <v>28</v>
      </c>
      <c r="M38" s="1773"/>
      <c r="N38" s="1773"/>
      <c r="O38" s="1773"/>
      <c r="P38" s="1774"/>
      <c r="Q38" s="57"/>
      <c r="R38" s="1710"/>
      <c r="S38" s="70">
        <v>44239</v>
      </c>
      <c r="T38" s="70"/>
      <c r="U38" s="1756"/>
      <c r="V38" s="1775" t="s">
        <v>758</v>
      </c>
      <c r="W38" s="1776"/>
      <c r="X38" s="1801"/>
      <c r="Y38" s="57"/>
      <c r="Z38" s="1710"/>
      <c r="AA38" s="63">
        <v>44288</v>
      </c>
      <c r="AB38" s="1783" t="s">
        <v>31</v>
      </c>
      <c r="AC38" s="1784"/>
      <c r="AD38" s="1784"/>
      <c r="AE38" s="1784"/>
      <c r="AF38" s="1785"/>
      <c r="AG38" s="57"/>
      <c r="AH38" s="1711"/>
      <c r="AI38" s="178">
        <v>44344</v>
      </c>
      <c r="AJ38" s="156"/>
      <c r="AK38" s="1756"/>
      <c r="AL38" s="1756"/>
      <c r="AM38" s="71"/>
      <c r="AN38" s="467"/>
      <c r="AO38" s="57"/>
      <c r="AP38" s="1797"/>
      <c r="AQ38" s="70">
        <v>44392</v>
      </c>
      <c r="AR38" s="177"/>
      <c r="AS38" s="1755"/>
      <c r="AT38" s="1755"/>
      <c r="AU38" s="71"/>
      <c r="AV38" s="1767"/>
      <c r="AW38" s="49"/>
      <c r="AX38" s="49"/>
    </row>
    <row r="39" spans="1:52" ht="15.95" customHeight="1">
      <c r="A39" s="57"/>
      <c r="B39" s="1710" t="s">
        <v>230</v>
      </c>
      <c r="C39" s="70">
        <v>44123</v>
      </c>
      <c r="D39" s="70"/>
      <c r="E39" s="1754" t="s">
        <v>160</v>
      </c>
      <c r="F39" s="1754" t="s">
        <v>696</v>
      </c>
      <c r="G39" s="1757" t="s">
        <v>231</v>
      </c>
      <c r="H39" s="1770"/>
      <c r="I39" s="57"/>
      <c r="J39" s="1710" t="s">
        <v>6</v>
      </c>
      <c r="K39" s="59">
        <v>44186</v>
      </c>
      <c r="L39" s="1760" t="s">
        <v>27</v>
      </c>
      <c r="M39" s="1761"/>
      <c r="N39" s="1761"/>
      <c r="O39" s="1761"/>
      <c r="P39" s="1762"/>
      <c r="Q39" s="57"/>
      <c r="R39" s="1710" t="s">
        <v>6</v>
      </c>
      <c r="S39" s="58">
        <v>44242</v>
      </c>
      <c r="T39" s="1777" t="s">
        <v>759</v>
      </c>
      <c r="U39" s="1778"/>
      <c r="V39" s="1778"/>
      <c r="W39" s="1778"/>
      <c r="X39" s="1779"/>
      <c r="Y39" s="57"/>
      <c r="Z39" s="1710" t="s">
        <v>6</v>
      </c>
      <c r="AA39" s="63">
        <v>44291</v>
      </c>
      <c r="AB39" s="1783" t="s">
        <v>42</v>
      </c>
      <c r="AC39" s="1784"/>
      <c r="AD39" s="1784"/>
      <c r="AE39" s="1784"/>
      <c r="AF39" s="1785"/>
      <c r="AG39" s="49"/>
      <c r="AH39" s="1730" t="s">
        <v>6</v>
      </c>
      <c r="AI39" s="63">
        <v>44347</v>
      </c>
      <c r="AJ39" s="1732" t="s">
        <v>233</v>
      </c>
      <c r="AK39" s="1733"/>
      <c r="AL39" s="1733"/>
      <c r="AM39" s="1733"/>
      <c r="AN39" s="1734"/>
      <c r="AO39" s="49"/>
      <c r="AP39" s="1798"/>
      <c r="AQ39" s="70">
        <v>44393</v>
      </c>
      <c r="AR39" s="116" t="s">
        <v>760</v>
      </c>
      <c r="AS39" s="1756"/>
      <c r="AT39" s="1756"/>
      <c r="AU39" s="71"/>
      <c r="AV39" s="1768"/>
      <c r="AW39" s="49"/>
      <c r="AX39" s="49"/>
    </row>
    <row r="40" spans="1:52" ht="15.95" customHeight="1">
      <c r="A40" s="57"/>
      <c r="B40" s="1710"/>
      <c r="C40" s="70">
        <v>44124</v>
      </c>
      <c r="D40" s="70"/>
      <c r="E40" s="1755"/>
      <c r="F40" s="1755"/>
      <c r="G40" s="1758"/>
      <c r="H40" s="1770"/>
      <c r="I40" s="57"/>
      <c r="J40" s="1710"/>
      <c r="K40" s="59">
        <v>44187</v>
      </c>
      <c r="L40" s="1760"/>
      <c r="M40" s="1761"/>
      <c r="N40" s="1761"/>
      <c r="O40" s="1761"/>
      <c r="P40" s="1762"/>
      <c r="Q40" s="57"/>
      <c r="R40" s="1710"/>
      <c r="S40" s="58">
        <v>44243</v>
      </c>
      <c r="T40" s="1760"/>
      <c r="U40" s="1761"/>
      <c r="V40" s="1761"/>
      <c r="W40" s="1761"/>
      <c r="X40" s="1762"/>
      <c r="Y40" s="57"/>
      <c r="Z40" s="1710"/>
      <c r="AA40" s="63">
        <v>44292</v>
      </c>
      <c r="AB40" s="1735" t="s">
        <v>232</v>
      </c>
      <c r="AC40" s="1736"/>
      <c r="AD40" s="1736"/>
      <c r="AE40" s="1736"/>
      <c r="AF40" s="1737"/>
      <c r="AG40" s="49"/>
      <c r="AH40" s="1730"/>
      <c r="AI40" s="63">
        <v>44348</v>
      </c>
      <c r="AJ40" s="1743" t="s">
        <v>761</v>
      </c>
      <c r="AK40" s="1744"/>
      <c r="AL40" s="1744"/>
      <c r="AM40" s="1744"/>
      <c r="AN40" s="1745"/>
      <c r="AO40" s="49"/>
      <c r="AP40" s="1710" t="s">
        <v>6</v>
      </c>
      <c r="AQ40" s="63">
        <v>44396</v>
      </c>
      <c r="AR40" s="179"/>
      <c r="AS40" s="179"/>
      <c r="AT40" s="63"/>
      <c r="AU40" s="63"/>
      <c r="AV40" s="77"/>
      <c r="AW40" s="49"/>
      <c r="AX40" s="49"/>
    </row>
    <row r="41" spans="1:52" ht="15.95" customHeight="1">
      <c r="A41" s="57"/>
      <c r="B41" s="1710"/>
      <c r="C41" s="70">
        <v>44125</v>
      </c>
      <c r="D41" s="70"/>
      <c r="E41" s="1755"/>
      <c r="F41" s="1755"/>
      <c r="G41" s="1758"/>
      <c r="H41" s="1771"/>
      <c r="I41" s="57"/>
      <c r="J41" s="1710"/>
      <c r="K41" s="59">
        <v>44188</v>
      </c>
      <c r="L41" s="1760"/>
      <c r="M41" s="1761"/>
      <c r="N41" s="1761"/>
      <c r="O41" s="1761"/>
      <c r="P41" s="1762"/>
      <c r="Q41" s="57"/>
      <c r="R41" s="1710"/>
      <c r="S41" s="58">
        <v>44244</v>
      </c>
      <c r="T41" s="1760"/>
      <c r="U41" s="1761"/>
      <c r="V41" s="1761"/>
      <c r="W41" s="1761"/>
      <c r="X41" s="1762"/>
      <c r="Y41" s="57"/>
      <c r="Z41" s="1710"/>
      <c r="AA41" s="63">
        <v>44293</v>
      </c>
      <c r="AB41" s="1738"/>
      <c r="AC41" s="1397"/>
      <c r="AD41" s="1397"/>
      <c r="AE41" s="1397"/>
      <c r="AF41" s="1739"/>
      <c r="AG41" s="49"/>
      <c r="AH41" s="1730"/>
      <c r="AI41" s="63">
        <v>44349</v>
      </c>
      <c r="AJ41" s="1746"/>
      <c r="AK41" s="1421"/>
      <c r="AL41" s="1421"/>
      <c r="AM41" s="1421"/>
      <c r="AN41" s="1747"/>
      <c r="AO41" s="49"/>
      <c r="AP41" s="1710"/>
      <c r="AQ41" s="63">
        <v>44397</v>
      </c>
      <c r="AR41" s="180"/>
      <c r="AS41" s="180"/>
      <c r="AT41" s="63"/>
      <c r="AU41" s="63"/>
      <c r="AV41" s="77"/>
      <c r="AW41" s="49"/>
      <c r="AX41" s="49"/>
    </row>
    <row r="42" spans="1:52" ht="15.95" customHeight="1">
      <c r="A42" s="57"/>
      <c r="B42" s="1710"/>
      <c r="C42" s="70">
        <v>44126</v>
      </c>
      <c r="D42" s="70"/>
      <c r="E42" s="1755"/>
      <c r="F42" s="1755"/>
      <c r="G42" s="1758"/>
      <c r="H42" s="112" t="s">
        <v>237</v>
      </c>
      <c r="I42" s="57"/>
      <c r="J42" s="1710"/>
      <c r="K42" s="59">
        <v>44189</v>
      </c>
      <c r="L42" s="1763"/>
      <c r="M42" s="1764"/>
      <c r="N42" s="1764"/>
      <c r="O42" s="1764"/>
      <c r="P42" s="1765"/>
      <c r="Q42" s="57"/>
      <c r="R42" s="1710"/>
      <c r="S42" s="58">
        <v>44245</v>
      </c>
      <c r="T42" s="1760"/>
      <c r="U42" s="1761"/>
      <c r="V42" s="1761"/>
      <c r="W42" s="1761"/>
      <c r="X42" s="1762"/>
      <c r="Y42" s="57"/>
      <c r="Z42" s="1710"/>
      <c r="AA42" s="63">
        <v>44294</v>
      </c>
      <c r="AB42" s="1738"/>
      <c r="AC42" s="1397"/>
      <c r="AD42" s="1397"/>
      <c r="AE42" s="1397"/>
      <c r="AF42" s="1739"/>
      <c r="AG42" s="49"/>
      <c r="AH42" s="1730"/>
      <c r="AI42" s="63">
        <v>44350</v>
      </c>
      <c r="AJ42" s="1746"/>
      <c r="AK42" s="1421"/>
      <c r="AL42" s="1421"/>
      <c r="AM42" s="1421"/>
      <c r="AN42" s="1747"/>
      <c r="AO42" s="49"/>
      <c r="AP42" s="1710"/>
      <c r="AQ42" s="63">
        <v>44398</v>
      </c>
      <c r="AR42" s="180"/>
      <c r="AS42" s="180"/>
      <c r="AT42" s="63"/>
      <c r="AU42" s="181"/>
      <c r="AV42" s="77"/>
      <c r="AW42" s="49"/>
      <c r="AX42" s="49"/>
    </row>
    <row r="43" spans="1:52" ht="17.100000000000001" customHeight="1" thickBot="1">
      <c r="A43" s="57"/>
      <c r="B43" s="1710"/>
      <c r="C43" s="70">
        <v>44127</v>
      </c>
      <c r="D43" s="70"/>
      <c r="E43" s="1756"/>
      <c r="F43" s="1756"/>
      <c r="G43" s="1759"/>
      <c r="H43" s="136"/>
      <c r="I43" s="57"/>
      <c r="J43" s="1711"/>
      <c r="K43" s="90">
        <v>44190</v>
      </c>
      <c r="L43" s="1751" t="s">
        <v>645</v>
      </c>
      <c r="M43" s="1752"/>
      <c r="N43" s="1752"/>
      <c r="O43" s="1752"/>
      <c r="P43" s="1753"/>
      <c r="Q43" s="57"/>
      <c r="R43" s="1711"/>
      <c r="S43" s="182">
        <v>44246</v>
      </c>
      <c r="T43" s="1780"/>
      <c r="U43" s="1781"/>
      <c r="V43" s="1781"/>
      <c r="W43" s="1781"/>
      <c r="X43" s="1782"/>
      <c r="Y43" s="57"/>
      <c r="Z43" s="1711"/>
      <c r="AA43" s="183">
        <v>44295</v>
      </c>
      <c r="AB43" s="1740"/>
      <c r="AC43" s="1741"/>
      <c r="AD43" s="1741"/>
      <c r="AE43" s="1741"/>
      <c r="AF43" s="1742"/>
      <c r="AG43" s="49"/>
      <c r="AH43" s="1731"/>
      <c r="AI43" s="183">
        <v>44351</v>
      </c>
      <c r="AJ43" s="1748"/>
      <c r="AK43" s="1749"/>
      <c r="AL43" s="1749"/>
      <c r="AM43" s="1749"/>
      <c r="AN43" s="1750"/>
      <c r="AO43" s="49"/>
      <c r="AP43" s="1710"/>
      <c r="AQ43" s="63">
        <v>44399</v>
      </c>
      <c r="AR43" s="1743" t="s">
        <v>762</v>
      </c>
      <c r="AS43" s="1744"/>
      <c r="AT43" s="1744"/>
      <c r="AU43" s="1744"/>
      <c r="AV43" s="1745"/>
      <c r="AW43" s="49"/>
      <c r="AX43" s="49"/>
    </row>
    <row r="44" spans="1:52" ht="15.95" customHeight="1" thickBot="1">
      <c r="B44" s="1710" t="s">
        <v>6</v>
      </c>
      <c r="C44" s="58">
        <v>44130</v>
      </c>
      <c r="D44" s="1712" t="s">
        <v>763</v>
      </c>
      <c r="E44" s="1713"/>
      <c r="F44" s="1713"/>
      <c r="G44" s="1713"/>
      <c r="H44" s="1714"/>
      <c r="J44" s="49"/>
      <c r="Q44" s="49"/>
      <c r="R44" s="49"/>
      <c r="Y44" s="49"/>
      <c r="Z44" s="49"/>
      <c r="AG44" s="49"/>
      <c r="AH44" s="49"/>
      <c r="AO44" s="49"/>
      <c r="AP44" s="1711"/>
      <c r="AQ44" s="183">
        <v>44400</v>
      </c>
      <c r="AR44" s="1748"/>
      <c r="AS44" s="1749"/>
      <c r="AT44" s="1749"/>
      <c r="AU44" s="1749"/>
      <c r="AV44" s="1750"/>
      <c r="AW44" s="49"/>
      <c r="AX44" s="49"/>
    </row>
    <row r="45" spans="1:52" ht="17.100000000000001" customHeight="1" thickBot="1">
      <c r="B45" s="1710"/>
      <c r="C45" s="58">
        <v>44131</v>
      </c>
      <c r="D45" s="1715"/>
      <c r="E45" s="1716"/>
      <c r="F45" s="1716"/>
      <c r="G45" s="1716"/>
      <c r="H45" s="1717"/>
      <c r="J45" s="49"/>
      <c r="Q45" s="49"/>
      <c r="R45" s="49"/>
      <c r="Y45" s="49"/>
      <c r="Z45" s="49"/>
      <c r="AG45" s="49"/>
      <c r="AH45" s="49"/>
      <c r="AO45" s="49"/>
      <c r="AP45" s="49"/>
      <c r="AW45" s="49"/>
      <c r="AX45" s="49"/>
    </row>
    <row r="46" spans="1:52" ht="17.100000000000001" customHeight="1">
      <c r="B46" s="1710"/>
      <c r="C46" s="58">
        <v>44132</v>
      </c>
      <c r="D46" s="1715"/>
      <c r="E46" s="1716"/>
      <c r="F46" s="1716"/>
      <c r="G46" s="1716"/>
      <c r="H46" s="1717"/>
      <c r="J46" s="49"/>
      <c r="Q46" s="49"/>
      <c r="R46" s="49"/>
      <c r="Y46" s="49"/>
      <c r="Z46" s="49"/>
      <c r="AG46" s="49"/>
      <c r="AH46" s="49"/>
      <c r="AO46" s="49"/>
      <c r="AP46" s="1721"/>
      <c r="AQ46" s="184">
        <v>44420</v>
      </c>
      <c r="AR46" s="1722" t="s">
        <v>121</v>
      </c>
      <c r="AS46" s="1722"/>
      <c r="AT46" s="1722"/>
      <c r="AU46" s="1722"/>
      <c r="AV46" s="1723"/>
      <c r="AW46" s="49"/>
      <c r="AX46" s="49"/>
    </row>
    <row r="47" spans="1:52" ht="17.100000000000001" customHeight="1">
      <c r="B47" s="1710"/>
      <c r="C47" s="58">
        <v>44133</v>
      </c>
      <c r="D47" s="1715"/>
      <c r="E47" s="1716"/>
      <c r="F47" s="1716"/>
      <c r="G47" s="1716"/>
      <c r="H47" s="1717"/>
      <c r="J47" s="49"/>
      <c r="Q47" s="49"/>
      <c r="R47" s="49"/>
      <c r="Y47" s="49"/>
      <c r="Z47" s="49"/>
      <c r="AG47" s="49"/>
      <c r="AH47" s="49"/>
      <c r="AO47" s="49"/>
      <c r="AP47" s="1710"/>
      <c r="AQ47" s="65">
        <v>44427</v>
      </c>
      <c r="AR47" s="1724" t="s">
        <v>154</v>
      </c>
      <c r="AS47" s="1724"/>
      <c r="AT47" s="1724"/>
      <c r="AU47" s="1724"/>
      <c r="AV47" s="1725"/>
      <c r="AW47" s="49"/>
      <c r="AX47" s="49"/>
    </row>
    <row r="48" spans="1:52" ht="17.100000000000001" customHeight="1" thickBot="1">
      <c r="B48" s="1711"/>
      <c r="C48" s="182">
        <v>44134</v>
      </c>
      <c r="D48" s="1718"/>
      <c r="E48" s="1719"/>
      <c r="F48" s="1719"/>
      <c r="G48" s="1719"/>
      <c r="H48" s="1720"/>
      <c r="J48" s="49"/>
      <c r="Q48" s="49"/>
      <c r="R48" s="49"/>
      <c r="Y48" s="49"/>
      <c r="Z48" s="49"/>
      <c r="AG48" s="49"/>
      <c r="AH48" s="49"/>
      <c r="AO48" s="49"/>
      <c r="AP48" s="1710"/>
      <c r="AQ48" s="166">
        <v>44440</v>
      </c>
      <c r="AR48" s="1726" t="s">
        <v>28</v>
      </c>
      <c r="AS48" s="1726"/>
      <c r="AT48" s="1726"/>
      <c r="AU48" s="1726"/>
      <c r="AV48" s="1727"/>
      <c r="AW48" s="49"/>
      <c r="AX48" s="49"/>
    </row>
    <row r="49" spans="10:50" ht="15" customHeight="1">
      <c r="J49" s="49"/>
      <c r="Q49" s="49"/>
      <c r="R49" s="49"/>
      <c r="Y49" s="49"/>
      <c r="Z49" s="49"/>
      <c r="AG49" s="49"/>
      <c r="AH49" s="49"/>
      <c r="AO49" s="49"/>
      <c r="AP49" s="1710"/>
      <c r="AQ49" s="166">
        <v>44441</v>
      </c>
      <c r="AR49" s="1726" t="s">
        <v>28</v>
      </c>
      <c r="AS49" s="1726"/>
      <c r="AT49" s="1726"/>
      <c r="AU49" s="1726"/>
      <c r="AV49" s="1727"/>
      <c r="AW49" s="49"/>
      <c r="AX49" s="49"/>
    </row>
    <row r="50" spans="10:50" ht="15" customHeight="1" thickBot="1">
      <c r="J50" s="49"/>
      <c r="Q50" s="49"/>
      <c r="R50" s="49"/>
      <c r="Y50" s="49"/>
      <c r="Z50" s="49"/>
      <c r="AG50" s="49"/>
      <c r="AH50" s="49"/>
      <c r="AO50" s="49"/>
      <c r="AP50" s="1711"/>
      <c r="AQ50" s="185">
        <v>44442</v>
      </c>
      <c r="AR50" s="1728" t="s">
        <v>748</v>
      </c>
      <c r="AS50" s="1728"/>
      <c r="AT50" s="1728"/>
      <c r="AU50" s="1728"/>
      <c r="AV50" s="1729"/>
      <c r="AW50" s="49"/>
      <c r="AX50" s="49"/>
    </row>
  </sheetData>
  <mergeCells count="189">
    <mergeCell ref="AX2:AZ2"/>
    <mergeCell ref="B4:B8"/>
    <mergeCell ref="D4:H4"/>
    <mergeCell ref="J4:J8"/>
    <mergeCell ref="L4:M8"/>
    <mergeCell ref="N4:N8"/>
    <mergeCell ref="P4:P7"/>
    <mergeCell ref="R4:R8"/>
    <mergeCell ref="T4:X4"/>
    <mergeCell ref="Z4:Z8"/>
    <mergeCell ref="B2:H2"/>
    <mergeCell ref="J2:P2"/>
    <mergeCell ref="R2:X2"/>
    <mergeCell ref="Z2:AF2"/>
    <mergeCell ref="AH2:AN2"/>
    <mergeCell ref="AP2:AV2"/>
    <mergeCell ref="AH4:AH8"/>
    <mergeCell ref="AJ4:AN8"/>
    <mergeCell ref="AP4:AP8"/>
    <mergeCell ref="AR4:AV4"/>
    <mergeCell ref="AX4:AX8"/>
    <mergeCell ref="D5:H5"/>
    <mergeCell ref="T5:X7"/>
    <mergeCell ref="AR5:AV8"/>
    <mergeCell ref="D6:H6"/>
    <mergeCell ref="D7:H7"/>
    <mergeCell ref="D8:H8"/>
    <mergeCell ref="T8:X8"/>
    <mergeCell ref="B9:B13"/>
    <mergeCell ref="D9:E9"/>
    <mergeCell ref="H9:H12"/>
    <mergeCell ref="J9:J13"/>
    <mergeCell ref="M9:M13"/>
    <mergeCell ref="N9:N13"/>
    <mergeCell ref="R9:R13"/>
    <mergeCell ref="D11:E11"/>
    <mergeCell ref="AP9:AP13"/>
    <mergeCell ref="AS9:AS13"/>
    <mergeCell ref="AT9:AT13"/>
    <mergeCell ref="AX9:AX13"/>
    <mergeCell ref="D10:E10"/>
    <mergeCell ref="U10:U13"/>
    <mergeCell ref="X10:X12"/>
    <mergeCell ref="AN10:AN11"/>
    <mergeCell ref="AV10:AV12"/>
    <mergeCell ref="Z9:Z13"/>
    <mergeCell ref="AC9:AC17"/>
    <mergeCell ref="AD9:AD12"/>
    <mergeCell ref="AH9:AH13"/>
    <mergeCell ref="AK9:AK18"/>
    <mergeCell ref="AL9:AL18"/>
    <mergeCell ref="AH14:AH18"/>
    <mergeCell ref="V11:V13"/>
    <mergeCell ref="AF11:AF12"/>
    <mergeCell ref="AN12:AN13"/>
    <mergeCell ref="AX14:AX18"/>
    <mergeCell ref="AT15:AT16"/>
    <mergeCell ref="AV15:AV16"/>
    <mergeCell ref="B14:B18"/>
    <mergeCell ref="F14:H18"/>
    <mergeCell ref="J14:J18"/>
    <mergeCell ref="P14:P15"/>
    <mergeCell ref="R14:R18"/>
    <mergeCell ref="U14:U23"/>
    <mergeCell ref="Z14:Z18"/>
    <mergeCell ref="AM9:AM13"/>
    <mergeCell ref="AP14:AP18"/>
    <mergeCell ref="V15:V16"/>
    <mergeCell ref="X15:X16"/>
    <mergeCell ref="AD15:AD16"/>
    <mergeCell ref="AN16:AN17"/>
    <mergeCell ref="AB18:AC18"/>
    <mergeCell ref="B19:B23"/>
    <mergeCell ref="E19:E28"/>
    <mergeCell ref="F19:F28"/>
    <mergeCell ref="G19:G28"/>
    <mergeCell ref="J19:J23"/>
    <mergeCell ref="R19:R23"/>
    <mergeCell ref="B24:B28"/>
    <mergeCell ref="H24:H28"/>
    <mergeCell ref="J24:J28"/>
    <mergeCell ref="P24:P27"/>
    <mergeCell ref="L20:P20"/>
    <mergeCell ref="AL20:AL22"/>
    <mergeCell ref="M21:M28"/>
    <mergeCell ref="N21:N28"/>
    <mergeCell ref="W21:X23"/>
    <mergeCell ref="AF21:AF22"/>
    <mergeCell ref="AD23:AE23"/>
    <mergeCell ref="V19:V23"/>
    <mergeCell ref="Z19:Z23"/>
    <mergeCell ref="AD19:AD22"/>
    <mergeCell ref="AH19:AH23"/>
    <mergeCell ref="AJ19:AN19"/>
    <mergeCell ref="AL23:AM23"/>
    <mergeCell ref="AX24:AX28"/>
    <mergeCell ref="V25:V37"/>
    <mergeCell ref="AD25:AD26"/>
    <mergeCell ref="AF25:AF26"/>
    <mergeCell ref="AN25:AN26"/>
    <mergeCell ref="AS26:AS27"/>
    <mergeCell ref="R24:R28"/>
    <mergeCell ref="U24:U26"/>
    <mergeCell ref="W24:W28"/>
    <mergeCell ref="X24:X25"/>
    <mergeCell ref="Z24:Z28"/>
    <mergeCell ref="AC24:AC26"/>
    <mergeCell ref="U28:U33"/>
    <mergeCell ref="AC28:AC32"/>
    <mergeCell ref="AB33:AC33"/>
    <mergeCell ref="AS19:AS24"/>
    <mergeCell ref="AT19:AT27"/>
    <mergeCell ref="AX19:AX23"/>
    <mergeCell ref="AP19:AP23"/>
    <mergeCell ref="AR28:AV28"/>
    <mergeCell ref="AH24:AH28"/>
    <mergeCell ref="AP24:AP28"/>
    <mergeCell ref="AP29:AP33"/>
    <mergeCell ref="AV29:AV30"/>
    <mergeCell ref="B29:B33"/>
    <mergeCell ref="H29:H30"/>
    <mergeCell ref="J29:J33"/>
    <mergeCell ref="R29:R33"/>
    <mergeCell ref="X29:X33"/>
    <mergeCell ref="Z29:Z33"/>
    <mergeCell ref="AD29:AD33"/>
    <mergeCell ref="AH29:AH33"/>
    <mergeCell ref="AL29:AL33"/>
    <mergeCell ref="AK24:AK32"/>
    <mergeCell ref="AL24:AL27"/>
    <mergeCell ref="AX29:AX33"/>
    <mergeCell ref="D30:E30"/>
    <mergeCell ref="L30:M30"/>
    <mergeCell ref="P30:P31"/>
    <mergeCell ref="H31:H34"/>
    <mergeCell ref="AT31:AV33"/>
    <mergeCell ref="AR32:AS32"/>
    <mergeCell ref="L33:P33"/>
    <mergeCell ref="AJ33:AK33"/>
    <mergeCell ref="B34:B38"/>
    <mergeCell ref="J34:J38"/>
    <mergeCell ref="M34:M37"/>
    <mergeCell ref="N34:N37"/>
    <mergeCell ref="R34:R38"/>
    <mergeCell ref="Z34:Z38"/>
    <mergeCell ref="AC34:AC35"/>
    <mergeCell ref="AD34:AD37"/>
    <mergeCell ref="AH34:AH38"/>
    <mergeCell ref="X36:X38"/>
    <mergeCell ref="AB38:AF38"/>
    <mergeCell ref="R39:R43"/>
    <mergeCell ref="T39:X43"/>
    <mergeCell ref="Z39:Z43"/>
    <mergeCell ref="AB39:AF39"/>
    <mergeCell ref="AK34:AK38"/>
    <mergeCell ref="AP34:AQ34"/>
    <mergeCell ref="AR34:AV34"/>
    <mergeCell ref="D35:H35"/>
    <mergeCell ref="AL35:AL38"/>
    <mergeCell ref="AN35:AN36"/>
    <mergeCell ref="AP35:AP39"/>
    <mergeCell ref="AS35:AS39"/>
    <mergeCell ref="AT35:AT39"/>
    <mergeCell ref="U36:U38"/>
    <mergeCell ref="AR43:AV44"/>
    <mergeCell ref="B44:B48"/>
    <mergeCell ref="D44:H48"/>
    <mergeCell ref="AP46:AP50"/>
    <mergeCell ref="AR46:AV46"/>
    <mergeCell ref="AR47:AV47"/>
    <mergeCell ref="AR48:AV48"/>
    <mergeCell ref="AR49:AV49"/>
    <mergeCell ref="AR50:AV50"/>
    <mergeCell ref="AH39:AH43"/>
    <mergeCell ref="AJ39:AN39"/>
    <mergeCell ref="AB40:AF43"/>
    <mergeCell ref="AJ40:AN43"/>
    <mergeCell ref="AP40:AP44"/>
    <mergeCell ref="L43:P43"/>
    <mergeCell ref="B39:B43"/>
    <mergeCell ref="E39:E43"/>
    <mergeCell ref="F39:F43"/>
    <mergeCell ref="G39:G43"/>
    <mergeCell ref="J39:J43"/>
    <mergeCell ref="L39:P42"/>
    <mergeCell ref="AV36:AV39"/>
    <mergeCell ref="H38:H41"/>
    <mergeCell ref="L38:P38"/>
    <mergeCell ref="V38:W38"/>
  </mergeCell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2572-2804-421A-ACA9-D7BFC3460175}">
  <dimension ref="A1:N382"/>
  <sheetViews>
    <sheetView topLeftCell="A52" workbookViewId="0">
      <selection activeCell="D61" sqref="D61"/>
    </sheetView>
  </sheetViews>
  <sheetFormatPr defaultRowHeight="15.6"/>
  <cols>
    <col min="1" max="1" width="12.375" style="225" customWidth="1"/>
    <col min="2" max="2" width="14" customWidth="1"/>
    <col min="3" max="3" width="36.5" customWidth="1"/>
    <col min="4" max="4" width="116.25" customWidth="1"/>
    <col min="5" max="5" width="20.5" customWidth="1"/>
    <col min="13" max="14" width="22.625" customWidth="1"/>
  </cols>
  <sheetData>
    <row r="1" spans="1:14" ht="63">
      <c r="A1" s="790" t="s">
        <v>359</v>
      </c>
      <c r="B1" s="790" t="s">
        <v>358</v>
      </c>
      <c r="C1" s="790" t="s">
        <v>764</v>
      </c>
      <c r="D1" s="790" t="s">
        <v>765</v>
      </c>
      <c r="E1" s="791" t="s">
        <v>766</v>
      </c>
      <c r="F1" s="791"/>
      <c r="G1" s="791" t="s">
        <v>767</v>
      </c>
      <c r="H1" s="791" t="s">
        <v>768</v>
      </c>
      <c r="I1" s="791" t="s">
        <v>769</v>
      </c>
      <c r="J1" s="792" t="s">
        <v>770</v>
      </c>
      <c r="K1" s="790" t="s">
        <v>771</v>
      </c>
      <c r="L1" s="790" t="s">
        <v>772</v>
      </c>
      <c r="M1" s="790" t="s">
        <v>773</v>
      </c>
      <c r="N1" s="790" t="s">
        <v>774</v>
      </c>
    </row>
    <row r="2" spans="1:14" ht="15.75" customHeight="1">
      <c r="A2" s="1938" t="s">
        <v>775</v>
      </c>
      <c r="B2" s="793" t="s">
        <v>364</v>
      </c>
      <c r="C2" s="794" t="s">
        <v>776</v>
      </c>
      <c r="D2" s="794"/>
      <c r="E2" s="795"/>
      <c r="F2" s="795"/>
      <c r="G2" s="795"/>
      <c r="H2" s="795"/>
      <c r="I2" s="795"/>
      <c r="J2" s="795"/>
      <c r="K2" s="795"/>
      <c r="L2" s="795"/>
      <c r="M2" s="795"/>
      <c r="N2" s="795"/>
    </row>
    <row r="3" spans="1:14" ht="15.75" customHeight="1">
      <c r="A3" s="1939"/>
      <c r="B3" s="793" t="s">
        <v>379</v>
      </c>
      <c r="C3" s="794" t="s">
        <v>777</v>
      </c>
      <c r="D3" s="794"/>
      <c r="E3" s="795"/>
      <c r="F3" s="795"/>
      <c r="G3" s="795"/>
      <c r="H3" s="795"/>
      <c r="I3" s="795"/>
      <c r="J3" s="795"/>
      <c r="K3" s="795"/>
      <c r="L3" s="795"/>
      <c r="M3" s="795"/>
      <c r="N3" s="795"/>
    </row>
    <row r="4" spans="1:14">
      <c r="A4" s="1939"/>
      <c r="B4" s="793" t="s">
        <v>382</v>
      </c>
      <c r="C4" s="794" t="s">
        <v>778</v>
      </c>
      <c r="D4" s="794"/>
      <c r="E4" s="795"/>
      <c r="F4" s="795"/>
      <c r="G4" s="795"/>
      <c r="H4" s="795"/>
      <c r="I4" s="795"/>
      <c r="J4" s="795"/>
      <c r="K4" s="795"/>
      <c r="L4" s="795"/>
      <c r="M4" s="795"/>
      <c r="N4" s="795"/>
    </row>
    <row r="5" spans="1:14">
      <c r="A5" s="1939"/>
      <c r="B5" s="793" t="s">
        <v>384</v>
      </c>
      <c r="C5" s="794" t="s">
        <v>779</v>
      </c>
      <c r="D5" s="794"/>
      <c r="E5" s="795"/>
      <c r="F5" s="795"/>
      <c r="G5" s="795"/>
      <c r="H5" s="795"/>
      <c r="I5" s="795"/>
      <c r="J5" s="795"/>
      <c r="K5" s="795"/>
      <c r="L5" s="795"/>
      <c r="M5" s="795"/>
      <c r="N5" s="795"/>
    </row>
    <row r="6" spans="1:14">
      <c r="A6" s="1939"/>
      <c r="B6" s="793" t="s">
        <v>558</v>
      </c>
      <c r="C6" s="794" t="s">
        <v>780</v>
      </c>
      <c r="D6" s="794"/>
      <c r="E6" s="795"/>
      <c r="F6" s="795"/>
      <c r="G6" s="795"/>
      <c r="H6" s="795"/>
      <c r="I6" s="795"/>
      <c r="J6" s="795"/>
      <c r="K6" s="795"/>
      <c r="L6" s="795"/>
      <c r="M6" s="795"/>
      <c r="N6" s="795"/>
    </row>
    <row r="7" spans="1:14">
      <c r="A7" s="1939"/>
      <c r="B7" s="793" t="s">
        <v>781</v>
      </c>
      <c r="C7" s="794" t="s">
        <v>782</v>
      </c>
      <c r="D7" s="794"/>
      <c r="E7" s="795"/>
      <c r="F7" s="795"/>
      <c r="G7" s="795"/>
      <c r="H7" s="795"/>
      <c r="I7" s="795"/>
      <c r="J7" s="795"/>
      <c r="K7" s="795"/>
      <c r="L7" s="795"/>
      <c r="M7" s="795"/>
      <c r="N7" s="795"/>
    </row>
    <row r="8" spans="1:14">
      <c r="A8" s="1939"/>
      <c r="B8" s="793" t="s">
        <v>559</v>
      </c>
      <c r="C8" s="794" t="s">
        <v>783</v>
      </c>
      <c r="D8" s="794"/>
      <c r="E8" s="795"/>
      <c r="F8" s="795"/>
      <c r="G8" s="795"/>
      <c r="H8" s="795"/>
      <c r="I8" s="795"/>
      <c r="J8" s="795"/>
      <c r="K8" s="795"/>
      <c r="L8" s="795"/>
      <c r="M8" s="795"/>
      <c r="N8" s="795"/>
    </row>
    <row r="9" spans="1:14">
      <c r="A9" s="1939"/>
      <c r="B9" s="793" t="s">
        <v>784</v>
      </c>
      <c r="C9" s="794" t="s">
        <v>785</v>
      </c>
      <c r="D9" s="794"/>
      <c r="E9" s="795"/>
      <c r="F9" s="795"/>
      <c r="G9" s="795"/>
      <c r="H9" s="795"/>
      <c r="I9" s="795"/>
      <c r="J9" s="795"/>
      <c r="K9" s="795"/>
      <c r="L9" s="795"/>
      <c r="M9" s="795"/>
      <c r="N9" s="795"/>
    </row>
    <row r="10" spans="1:14">
      <c r="A10" s="1939"/>
      <c r="B10" s="793" t="s">
        <v>470</v>
      </c>
      <c r="C10" s="794" t="s">
        <v>786</v>
      </c>
      <c r="D10" s="794"/>
      <c r="E10" s="795"/>
      <c r="F10" s="795"/>
      <c r="G10" s="795"/>
      <c r="H10" s="795"/>
      <c r="I10" s="795"/>
      <c r="J10" s="795"/>
      <c r="K10" s="795"/>
      <c r="L10" s="795"/>
      <c r="M10" s="795"/>
      <c r="N10" s="795"/>
    </row>
    <row r="11" spans="1:14">
      <c r="A11" s="1939"/>
      <c r="B11" s="805" t="s">
        <v>472</v>
      </c>
      <c r="C11" s="806" t="s">
        <v>787</v>
      </c>
      <c r="D11" s="806"/>
      <c r="E11" s="801"/>
      <c r="F11" s="801"/>
      <c r="G11" s="801"/>
      <c r="H11" s="801"/>
      <c r="I11" s="801"/>
      <c r="J11" s="801"/>
      <c r="K11" s="802"/>
      <c r="L11" s="802"/>
      <c r="M11" s="801"/>
      <c r="N11" s="801"/>
    </row>
    <row r="12" spans="1:14" ht="15.75">
      <c r="A12" s="991"/>
      <c r="B12" s="805" t="s">
        <v>556</v>
      </c>
      <c r="C12" s="806" t="s">
        <v>788</v>
      </c>
      <c r="D12" s="806"/>
      <c r="E12" s="801"/>
      <c r="F12" s="801"/>
      <c r="G12" s="801"/>
      <c r="H12" s="801"/>
      <c r="I12" s="801"/>
      <c r="J12" s="801"/>
      <c r="K12" s="802"/>
      <c r="L12" s="802"/>
      <c r="M12" s="801"/>
      <c r="N12" s="801"/>
    </row>
    <row r="13" spans="1:14" ht="20.25" customHeight="1">
      <c r="A13" s="1940" t="s">
        <v>789</v>
      </c>
      <c r="B13" s="803" t="s">
        <v>790</v>
      </c>
      <c r="C13" s="804" t="s">
        <v>791</v>
      </c>
      <c r="D13" s="804"/>
      <c r="E13" s="801"/>
      <c r="F13" s="801"/>
      <c r="G13" s="801"/>
      <c r="H13" s="801"/>
      <c r="I13" s="801"/>
      <c r="J13" s="801"/>
      <c r="K13" s="802"/>
      <c r="L13" s="802"/>
      <c r="M13" s="801"/>
      <c r="N13" s="801"/>
    </row>
    <row r="14" spans="1:14">
      <c r="A14" s="1940"/>
      <c r="B14" s="803" t="s">
        <v>792</v>
      </c>
      <c r="C14" s="804" t="s">
        <v>793</v>
      </c>
      <c r="D14" s="804"/>
      <c r="E14" s="801"/>
      <c r="F14" s="801"/>
      <c r="G14" s="801"/>
      <c r="H14" s="801"/>
      <c r="I14" s="801"/>
      <c r="J14" s="801"/>
      <c r="K14" s="802"/>
      <c r="L14" s="802"/>
      <c r="M14" s="801"/>
      <c r="N14" s="801"/>
    </row>
    <row r="15" spans="1:14">
      <c r="A15" s="1940"/>
      <c r="B15" s="803" t="s">
        <v>794</v>
      </c>
      <c r="C15" s="804" t="s">
        <v>795</v>
      </c>
      <c r="D15" s="804"/>
      <c r="E15" s="801"/>
      <c r="F15" s="801"/>
      <c r="G15" s="801"/>
      <c r="H15" s="801"/>
      <c r="I15" s="801"/>
      <c r="J15" s="801"/>
      <c r="K15" s="802"/>
      <c r="L15" s="802"/>
      <c r="M15" s="801"/>
      <c r="N15" s="801"/>
    </row>
    <row r="16" spans="1:14">
      <c r="A16" s="1940"/>
      <c r="B16" s="803" t="s">
        <v>796</v>
      </c>
      <c r="C16" s="804" t="s">
        <v>797</v>
      </c>
      <c r="D16" s="804"/>
      <c r="E16" s="801"/>
      <c r="F16" s="801"/>
      <c r="G16" s="801"/>
      <c r="H16" s="801"/>
      <c r="I16" s="801"/>
      <c r="J16" s="801"/>
      <c r="K16" s="802"/>
      <c r="L16" s="802"/>
      <c r="M16" s="801"/>
      <c r="N16" s="801"/>
    </row>
    <row r="17" spans="1:14">
      <c r="A17" s="1940"/>
      <c r="B17" s="803" t="s">
        <v>798</v>
      </c>
      <c r="C17" s="804" t="s">
        <v>799</v>
      </c>
      <c r="D17" s="804"/>
      <c r="E17" s="801"/>
      <c r="F17" s="801"/>
      <c r="G17" s="801"/>
      <c r="H17" s="801"/>
      <c r="I17" s="801"/>
      <c r="J17" s="801"/>
      <c r="K17" s="802"/>
      <c r="L17" s="802"/>
      <c r="M17" s="801"/>
      <c r="N17" s="801"/>
    </row>
    <row r="18" spans="1:14">
      <c r="A18" s="1940"/>
      <c r="B18" s="803" t="s">
        <v>800</v>
      </c>
      <c r="C18" s="804" t="s">
        <v>801</v>
      </c>
      <c r="D18" s="804"/>
      <c r="E18" s="801"/>
      <c r="F18" s="801"/>
      <c r="G18" s="801"/>
      <c r="H18" s="801"/>
      <c r="I18" s="801"/>
      <c r="J18" s="801"/>
      <c r="K18" s="802"/>
      <c r="L18" s="802"/>
      <c r="M18" s="801"/>
      <c r="N18" s="801"/>
    </row>
    <row r="19" spans="1:14">
      <c r="A19" s="1940"/>
      <c r="B19" s="803" t="s">
        <v>802</v>
      </c>
      <c r="C19" s="804" t="s">
        <v>803</v>
      </c>
      <c r="D19" s="804"/>
      <c r="E19" s="801"/>
      <c r="F19" s="801"/>
      <c r="G19" s="801"/>
      <c r="H19" s="801"/>
      <c r="I19" s="801"/>
      <c r="J19" s="801"/>
      <c r="K19" s="802"/>
      <c r="L19" s="802"/>
      <c r="M19" s="801"/>
      <c r="N19" s="801"/>
    </row>
    <row r="20" spans="1:14">
      <c r="A20" s="1940"/>
      <c r="B20" s="803" t="s">
        <v>804</v>
      </c>
      <c r="C20" s="804" t="s">
        <v>805</v>
      </c>
      <c r="D20" s="804"/>
      <c r="E20" s="801"/>
      <c r="F20" s="801"/>
      <c r="G20" s="801"/>
      <c r="H20" s="801"/>
      <c r="I20" s="801"/>
      <c r="J20" s="801"/>
      <c r="K20" s="802"/>
      <c r="L20" s="802"/>
      <c r="M20" s="801"/>
      <c r="N20" s="801"/>
    </row>
    <row r="21" spans="1:14">
      <c r="A21" s="1940"/>
      <c r="B21" s="803" t="s">
        <v>806</v>
      </c>
      <c r="C21" s="804" t="s">
        <v>807</v>
      </c>
      <c r="D21" s="804"/>
      <c r="E21" s="801"/>
      <c r="F21" s="801"/>
      <c r="G21" s="801"/>
      <c r="H21" s="801"/>
      <c r="I21" s="801"/>
      <c r="J21" s="801"/>
      <c r="K21" s="802"/>
      <c r="L21" s="802"/>
      <c r="M21" s="801"/>
      <c r="N21" s="801"/>
    </row>
    <row r="22" spans="1:14">
      <c r="A22" s="1940"/>
      <c r="B22" s="803" t="s">
        <v>808</v>
      </c>
      <c r="C22" s="804" t="s">
        <v>809</v>
      </c>
      <c r="D22" s="804"/>
      <c r="E22" s="801"/>
      <c r="F22" s="801"/>
      <c r="G22" s="801"/>
      <c r="H22" s="801"/>
      <c r="I22" s="801"/>
      <c r="J22" s="801"/>
      <c r="K22" s="802"/>
      <c r="L22" s="802"/>
      <c r="M22" s="801"/>
      <c r="N22" s="801"/>
    </row>
    <row r="23" spans="1:14">
      <c r="A23" s="1940"/>
      <c r="B23" s="803" t="s">
        <v>810</v>
      </c>
      <c r="C23" s="804"/>
      <c r="D23" s="804"/>
      <c r="E23" s="801"/>
      <c r="F23" s="801"/>
      <c r="G23" s="801"/>
      <c r="H23" s="801"/>
      <c r="I23" s="801"/>
      <c r="J23" s="801"/>
      <c r="K23" s="802"/>
      <c r="L23" s="802"/>
      <c r="M23" s="801"/>
      <c r="N23" s="801"/>
    </row>
    <row r="24" spans="1:14">
      <c r="A24" s="1940"/>
      <c r="B24" s="803" t="s">
        <v>811</v>
      </c>
      <c r="C24" s="804" t="s">
        <v>812</v>
      </c>
      <c r="D24" s="804"/>
      <c r="E24" s="801"/>
      <c r="F24" s="801"/>
      <c r="G24" s="801"/>
      <c r="H24" s="801"/>
      <c r="I24" s="801"/>
      <c r="J24" s="801"/>
      <c r="K24" s="802"/>
      <c r="L24" s="802"/>
      <c r="M24" s="801"/>
      <c r="N24" s="801"/>
    </row>
    <row r="25" spans="1:14">
      <c r="A25" s="1940"/>
      <c r="B25" s="803" t="s">
        <v>813</v>
      </c>
      <c r="C25" s="804"/>
      <c r="D25" s="804"/>
      <c r="E25" s="801"/>
      <c r="F25" s="801"/>
      <c r="G25" s="801"/>
      <c r="H25" s="801"/>
      <c r="I25" s="801"/>
      <c r="J25" s="801"/>
      <c r="K25" s="802"/>
      <c r="L25" s="802"/>
      <c r="M25" s="801"/>
      <c r="N25" s="801"/>
    </row>
    <row r="26" spans="1:14">
      <c r="A26" s="1940"/>
      <c r="B26" s="803" t="s">
        <v>511</v>
      </c>
      <c r="C26" s="804" t="s">
        <v>211</v>
      </c>
      <c r="D26" s="804"/>
      <c r="E26" s="801"/>
      <c r="F26" s="801"/>
      <c r="G26" s="801"/>
      <c r="H26" s="801"/>
      <c r="I26" s="801"/>
      <c r="J26" s="801"/>
      <c r="K26" s="802"/>
      <c r="L26" s="802"/>
      <c r="M26" s="801"/>
      <c r="N26" s="801"/>
    </row>
    <row r="27" spans="1:14" ht="15.75" customHeight="1">
      <c r="A27" s="1941" t="s">
        <v>814</v>
      </c>
      <c r="B27" s="810" t="s">
        <v>459</v>
      </c>
      <c r="C27" s="811" t="s">
        <v>815</v>
      </c>
      <c r="D27" s="809"/>
      <c r="E27" s="801"/>
      <c r="F27" s="801"/>
      <c r="G27" s="801"/>
      <c r="H27" s="801"/>
      <c r="I27" s="801"/>
      <c r="J27" s="801"/>
      <c r="K27" s="802"/>
      <c r="L27" s="802"/>
      <c r="M27" s="801"/>
      <c r="N27" s="801"/>
    </row>
    <row r="28" spans="1:14">
      <c r="A28" s="1941"/>
      <c r="B28" s="810" t="s">
        <v>458</v>
      </c>
      <c r="C28" s="811" t="s">
        <v>816</v>
      </c>
      <c r="D28" s="809"/>
      <c r="E28" s="801"/>
      <c r="F28" s="801"/>
      <c r="G28" s="801"/>
      <c r="H28" s="801"/>
      <c r="I28" s="801"/>
      <c r="J28" s="801"/>
      <c r="K28" s="802"/>
      <c r="L28" s="802"/>
      <c r="M28" s="801"/>
      <c r="N28" s="801"/>
    </row>
    <row r="29" spans="1:14">
      <c r="A29" s="1941"/>
      <c r="B29" s="810" t="s">
        <v>460</v>
      </c>
      <c r="C29" s="811" t="s">
        <v>817</v>
      </c>
      <c r="D29" s="809"/>
      <c r="E29" s="801"/>
      <c r="F29" s="801"/>
      <c r="G29" s="801"/>
      <c r="H29" s="801"/>
      <c r="I29" s="801"/>
      <c r="J29" s="801"/>
      <c r="K29" s="802"/>
      <c r="L29" s="802"/>
      <c r="M29" s="801"/>
      <c r="N29" s="801"/>
    </row>
    <row r="30" spans="1:14">
      <c r="A30" s="1941"/>
      <c r="B30" s="810" t="s">
        <v>462</v>
      </c>
      <c r="C30" s="811" t="s">
        <v>818</v>
      </c>
      <c r="D30" s="809"/>
      <c r="E30" s="801"/>
      <c r="F30" s="801"/>
      <c r="G30" s="801"/>
      <c r="H30" s="801"/>
      <c r="I30" s="801"/>
      <c r="J30" s="801"/>
      <c r="K30" s="802"/>
      <c r="L30" s="802"/>
      <c r="M30" s="801"/>
      <c r="N30" s="801"/>
    </row>
    <row r="31" spans="1:14">
      <c r="A31" s="1941"/>
      <c r="B31" s="810" t="s">
        <v>534</v>
      </c>
      <c r="C31" s="811" t="s">
        <v>819</v>
      </c>
      <c r="D31" s="809"/>
      <c r="E31" s="801"/>
      <c r="F31" s="801"/>
      <c r="G31" s="801"/>
      <c r="H31" s="801"/>
      <c r="I31" s="801"/>
      <c r="J31" s="801"/>
      <c r="K31" s="802"/>
      <c r="L31" s="802"/>
      <c r="M31" s="801"/>
      <c r="N31" s="801"/>
    </row>
    <row r="32" spans="1:14">
      <c r="A32" s="1941"/>
      <c r="B32" s="810" t="s">
        <v>461</v>
      </c>
      <c r="C32" s="811" t="s">
        <v>820</v>
      </c>
      <c r="D32" s="809"/>
      <c r="E32" s="801"/>
      <c r="F32" s="801"/>
      <c r="G32" s="801"/>
      <c r="H32" s="801"/>
      <c r="I32" s="801"/>
      <c r="J32" s="801"/>
      <c r="K32" s="802"/>
      <c r="L32" s="802"/>
      <c r="M32" s="801"/>
      <c r="N32" s="801"/>
    </row>
    <row r="33" spans="1:14">
      <c r="A33" s="1941"/>
      <c r="B33" s="810" t="s">
        <v>463</v>
      </c>
      <c r="C33" s="811" t="s">
        <v>821</v>
      </c>
      <c r="D33" s="809"/>
      <c r="E33" s="801"/>
      <c r="F33" s="801"/>
      <c r="G33" s="801"/>
      <c r="H33" s="801"/>
      <c r="I33" s="801"/>
      <c r="J33" s="801"/>
      <c r="K33" s="802"/>
      <c r="L33" s="802"/>
      <c r="M33" s="801"/>
      <c r="N33" s="801"/>
    </row>
    <row r="34" spans="1:14">
      <c r="A34" s="1941"/>
      <c r="B34" s="810" t="s">
        <v>465</v>
      </c>
      <c r="C34" s="811" t="s">
        <v>822</v>
      </c>
      <c r="D34" s="809"/>
      <c r="E34" s="801"/>
      <c r="F34" s="801"/>
      <c r="G34" s="801"/>
      <c r="H34" s="801"/>
      <c r="I34" s="801"/>
      <c r="J34" s="801"/>
      <c r="K34" s="802"/>
      <c r="L34" s="802"/>
      <c r="M34" s="801"/>
      <c r="N34" s="801"/>
    </row>
    <row r="35" spans="1:14">
      <c r="A35" s="1941"/>
      <c r="B35" s="810" t="s">
        <v>464</v>
      </c>
      <c r="C35" s="811" t="s">
        <v>823</v>
      </c>
      <c r="D35" s="809"/>
      <c r="E35" s="801"/>
      <c r="F35" s="801"/>
      <c r="G35" s="801"/>
      <c r="H35" s="801"/>
      <c r="I35" s="801"/>
      <c r="J35" s="801"/>
      <c r="K35" s="802"/>
      <c r="L35" s="802"/>
      <c r="M35" s="801"/>
      <c r="N35" s="801"/>
    </row>
    <row r="36" spans="1:14">
      <c r="A36" s="1941"/>
      <c r="B36" s="810" t="s">
        <v>466</v>
      </c>
      <c r="C36" s="811" t="s">
        <v>824</v>
      </c>
      <c r="D36" s="809"/>
      <c r="E36" s="801"/>
      <c r="F36" s="801"/>
      <c r="G36" s="801"/>
      <c r="H36" s="801"/>
      <c r="I36" s="801"/>
      <c r="J36" s="801"/>
      <c r="K36" s="802"/>
      <c r="L36" s="802"/>
      <c r="M36" s="801"/>
      <c r="N36" s="801"/>
    </row>
    <row r="37" spans="1:14">
      <c r="A37" s="1941"/>
      <c r="B37" s="810" t="s">
        <v>467</v>
      </c>
      <c r="C37" s="811" t="s">
        <v>825</v>
      </c>
      <c r="D37" s="809"/>
      <c r="E37" s="801"/>
      <c r="F37" s="801"/>
      <c r="G37" s="801"/>
      <c r="H37" s="801"/>
      <c r="I37" s="801"/>
      <c r="J37" s="801"/>
      <c r="K37" s="802"/>
      <c r="L37" s="802"/>
      <c r="M37" s="801"/>
      <c r="N37" s="801"/>
    </row>
    <row r="38" spans="1:14">
      <c r="A38" s="1941"/>
      <c r="B38" s="810" t="s">
        <v>826</v>
      </c>
      <c r="C38" s="811" t="s">
        <v>827</v>
      </c>
      <c r="D38" s="809"/>
      <c r="E38" s="801"/>
      <c r="F38" s="801"/>
      <c r="G38" s="801"/>
      <c r="H38" s="801"/>
      <c r="I38" s="801"/>
      <c r="J38" s="801"/>
      <c r="K38" s="802"/>
      <c r="L38" s="802"/>
      <c r="M38" s="801"/>
      <c r="N38" s="801"/>
    </row>
    <row r="39" spans="1:14">
      <c r="A39" s="1941"/>
      <c r="B39" s="810" t="s">
        <v>828</v>
      </c>
      <c r="C39" s="811" t="s">
        <v>829</v>
      </c>
      <c r="D39" s="809"/>
      <c r="E39" s="801"/>
      <c r="F39" s="801"/>
      <c r="G39" s="801"/>
      <c r="H39" s="801"/>
      <c r="I39" s="801"/>
      <c r="J39" s="801"/>
      <c r="K39" s="802"/>
      <c r="L39" s="802"/>
      <c r="M39" s="801"/>
      <c r="N39" s="801"/>
    </row>
    <row r="40" spans="1:14">
      <c r="A40" s="1941"/>
      <c r="B40" s="810" t="s">
        <v>830</v>
      </c>
      <c r="C40" s="811" t="s">
        <v>831</v>
      </c>
      <c r="D40" s="809"/>
      <c r="E40" s="801"/>
      <c r="F40" s="801"/>
      <c r="G40" s="801"/>
      <c r="H40" s="801"/>
      <c r="I40" s="801"/>
      <c r="J40" s="801"/>
      <c r="K40" s="802"/>
      <c r="L40" s="802"/>
      <c r="M40" s="801"/>
      <c r="N40" s="801"/>
    </row>
    <row r="41" spans="1:14">
      <c r="A41" s="1941"/>
      <c r="B41" s="810" t="s">
        <v>832</v>
      </c>
      <c r="C41" s="811" t="s">
        <v>833</v>
      </c>
      <c r="D41" s="809"/>
      <c r="E41" s="801"/>
      <c r="F41" s="801"/>
      <c r="G41" s="801"/>
      <c r="H41" s="801"/>
      <c r="I41" s="801"/>
      <c r="J41" s="801"/>
      <c r="K41" s="802"/>
      <c r="L41" s="802"/>
      <c r="M41" s="801"/>
      <c r="N41" s="801"/>
    </row>
    <row r="42" spans="1:14">
      <c r="A42" s="1941"/>
      <c r="B42" s="810" t="s">
        <v>834</v>
      </c>
      <c r="C42" s="811" t="s">
        <v>835</v>
      </c>
      <c r="D42" s="809"/>
      <c r="E42" s="801"/>
      <c r="F42" s="801"/>
      <c r="G42" s="801"/>
      <c r="H42" s="801"/>
      <c r="I42" s="801"/>
      <c r="J42" s="801"/>
      <c r="K42" s="802"/>
      <c r="L42" s="802"/>
      <c r="M42" s="801"/>
      <c r="N42" s="801"/>
    </row>
    <row r="43" spans="1:14">
      <c r="A43" s="1941"/>
      <c r="B43" s="810" t="s">
        <v>836</v>
      </c>
      <c r="C43" s="811" t="s">
        <v>837</v>
      </c>
      <c r="D43" s="809"/>
      <c r="E43" s="801"/>
      <c r="F43" s="801"/>
      <c r="G43" s="801"/>
      <c r="H43" s="801"/>
      <c r="I43" s="801"/>
      <c r="J43" s="801"/>
      <c r="K43" s="802"/>
      <c r="L43" s="802"/>
      <c r="M43" s="801"/>
      <c r="N43" s="801"/>
    </row>
    <row r="44" spans="1:14">
      <c r="A44" s="1941"/>
      <c r="B44" s="810" t="s">
        <v>838</v>
      </c>
      <c r="C44" s="811" t="s">
        <v>839</v>
      </c>
      <c r="D44" s="809"/>
      <c r="E44" s="801"/>
      <c r="F44" s="801"/>
      <c r="G44" s="801"/>
      <c r="H44" s="801"/>
      <c r="I44" s="801"/>
      <c r="J44" s="801"/>
      <c r="K44" s="802"/>
      <c r="L44" s="802"/>
      <c r="M44" s="801"/>
      <c r="N44" s="801"/>
    </row>
    <row r="45" spans="1:14">
      <c r="A45" s="1941"/>
      <c r="B45" s="810" t="s">
        <v>840</v>
      </c>
      <c r="C45" s="811" t="s">
        <v>841</v>
      </c>
      <c r="D45" s="809"/>
      <c r="E45" s="801"/>
      <c r="F45" s="801"/>
      <c r="G45" s="801"/>
      <c r="H45" s="801"/>
      <c r="I45" s="801"/>
      <c r="J45" s="801"/>
      <c r="K45" s="802"/>
      <c r="L45" s="802"/>
      <c r="M45" s="801"/>
      <c r="N45" s="801"/>
    </row>
    <row r="46" spans="1:14">
      <c r="A46" s="1941"/>
      <c r="B46" s="810" t="s">
        <v>842</v>
      </c>
      <c r="C46" s="811" t="s">
        <v>843</v>
      </c>
      <c r="D46" s="809"/>
      <c r="E46" s="801"/>
      <c r="F46" s="801"/>
      <c r="G46" s="801"/>
      <c r="H46" s="801"/>
      <c r="I46" s="801"/>
      <c r="J46" s="801"/>
      <c r="K46" s="802"/>
      <c r="L46" s="802"/>
      <c r="M46" s="801"/>
      <c r="N46" s="801"/>
    </row>
    <row r="47" spans="1:14">
      <c r="A47" s="1941"/>
      <c r="B47" s="810" t="s">
        <v>844</v>
      </c>
      <c r="C47" s="811" t="s">
        <v>845</v>
      </c>
      <c r="D47" s="809"/>
      <c r="E47" s="801"/>
      <c r="F47" s="801"/>
      <c r="G47" s="801"/>
      <c r="H47" s="801"/>
      <c r="I47" s="801"/>
      <c r="J47" s="801"/>
      <c r="K47" s="802"/>
      <c r="L47" s="802"/>
      <c r="M47" s="801"/>
      <c r="N47" s="801"/>
    </row>
    <row r="48" spans="1:14">
      <c r="A48" s="1941"/>
      <c r="B48" s="810" t="s">
        <v>846</v>
      </c>
      <c r="C48" s="811" t="s">
        <v>847</v>
      </c>
      <c r="D48" s="809"/>
      <c r="E48" s="801"/>
      <c r="F48" s="801"/>
      <c r="G48" s="801"/>
      <c r="H48" s="801"/>
      <c r="I48" s="801"/>
      <c r="J48" s="801"/>
      <c r="K48" s="802"/>
      <c r="L48" s="802"/>
      <c r="M48" s="801"/>
      <c r="N48" s="801"/>
    </row>
    <row r="49" spans="1:14">
      <c r="A49" s="1941"/>
      <c r="B49" s="810" t="s">
        <v>848</v>
      </c>
      <c r="C49" s="811" t="s">
        <v>849</v>
      </c>
      <c r="D49" s="809"/>
      <c r="E49" s="801"/>
      <c r="F49" s="801"/>
      <c r="G49" s="801"/>
      <c r="H49" s="801"/>
      <c r="I49" s="801"/>
      <c r="J49" s="801"/>
      <c r="K49" s="802"/>
      <c r="L49" s="802"/>
      <c r="M49" s="801"/>
      <c r="N49" s="801"/>
    </row>
    <row r="50" spans="1:14">
      <c r="A50" s="1941"/>
      <c r="B50" s="810" t="s">
        <v>850</v>
      </c>
      <c r="C50" s="811" t="s">
        <v>851</v>
      </c>
      <c r="D50" s="809"/>
      <c r="E50" s="801"/>
      <c r="F50" s="801"/>
      <c r="G50" s="801"/>
      <c r="H50" s="801"/>
      <c r="I50" s="801"/>
      <c r="J50" s="801"/>
      <c r="K50" s="802"/>
      <c r="L50" s="802"/>
      <c r="M50" s="801"/>
      <c r="N50" s="801"/>
    </row>
    <row r="51" spans="1:14">
      <c r="A51" s="1941"/>
      <c r="B51" s="810" t="s">
        <v>852</v>
      </c>
      <c r="C51" s="811" t="s">
        <v>853</v>
      </c>
      <c r="D51" s="809"/>
      <c r="E51" s="801"/>
      <c r="F51" s="801"/>
      <c r="G51" s="801"/>
      <c r="H51" s="801"/>
      <c r="I51" s="801"/>
      <c r="J51" s="801"/>
      <c r="K51" s="802"/>
      <c r="L51" s="802"/>
      <c r="M51" s="801"/>
      <c r="N51" s="801"/>
    </row>
    <row r="52" spans="1:14">
      <c r="A52" s="1941"/>
      <c r="B52" s="810" t="s">
        <v>854</v>
      </c>
      <c r="C52" s="811" t="s">
        <v>855</v>
      </c>
      <c r="D52" s="809"/>
      <c r="E52" s="801"/>
      <c r="F52" s="801"/>
      <c r="G52" s="801"/>
      <c r="H52" s="801"/>
      <c r="I52" s="801"/>
      <c r="J52" s="801"/>
      <c r="K52" s="802"/>
      <c r="L52" s="802"/>
      <c r="M52" s="801"/>
      <c r="N52" s="801"/>
    </row>
    <row r="53" spans="1:14">
      <c r="A53" s="1941"/>
      <c r="B53" s="810" t="s">
        <v>856</v>
      </c>
      <c r="C53" s="811" t="s">
        <v>857</v>
      </c>
      <c r="D53" s="809"/>
      <c r="E53" s="801"/>
      <c r="F53" s="801"/>
      <c r="G53" s="801"/>
      <c r="H53" s="801"/>
      <c r="I53" s="801"/>
      <c r="J53" s="801"/>
      <c r="K53" s="802"/>
      <c r="L53" s="802"/>
      <c r="M53" s="801"/>
      <c r="N53" s="801"/>
    </row>
    <row r="54" spans="1:14">
      <c r="A54" s="1941"/>
      <c r="B54" s="810" t="s">
        <v>593</v>
      </c>
      <c r="C54" s="811" t="s">
        <v>858</v>
      </c>
      <c r="D54" s="809"/>
      <c r="E54" s="801"/>
      <c r="F54" s="801"/>
      <c r="G54" s="801"/>
      <c r="H54" s="801"/>
      <c r="I54" s="801"/>
      <c r="J54" s="801"/>
      <c r="K54" s="802"/>
      <c r="L54" s="802"/>
      <c r="M54" s="801"/>
      <c r="N54" s="801"/>
    </row>
    <row r="55" spans="1:14">
      <c r="A55" s="1941"/>
      <c r="B55" s="810" t="s">
        <v>859</v>
      </c>
      <c r="C55" s="811" t="s">
        <v>860</v>
      </c>
      <c r="D55" s="809"/>
      <c r="E55" s="801"/>
      <c r="F55" s="801"/>
      <c r="G55" s="801"/>
      <c r="H55" s="801"/>
      <c r="I55" s="801"/>
      <c r="J55" s="801"/>
      <c r="K55" s="802"/>
      <c r="L55" s="802"/>
      <c r="M55" s="801"/>
      <c r="N55" s="801"/>
    </row>
    <row r="56" spans="1:14">
      <c r="A56" s="1941"/>
      <c r="B56" s="810" t="s">
        <v>861</v>
      </c>
      <c r="C56" s="811" t="s">
        <v>862</v>
      </c>
      <c r="D56" s="809"/>
      <c r="E56" s="801"/>
      <c r="F56" s="801"/>
      <c r="G56" s="801"/>
      <c r="H56" s="801"/>
      <c r="I56" s="801"/>
      <c r="J56" s="801"/>
      <c r="K56" s="802"/>
      <c r="L56" s="802"/>
      <c r="M56" s="801"/>
      <c r="N56" s="801"/>
    </row>
    <row r="57" spans="1:14">
      <c r="A57" s="1941"/>
      <c r="B57" s="810" t="s">
        <v>863</v>
      </c>
      <c r="C57" s="811" t="s">
        <v>864</v>
      </c>
      <c r="D57" s="809"/>
      <c r="E57" s="801"/>
      <c r="F57" s="801"/>
      <c r="G57" s="801"/>
      <c r="H57" s="801"/>
      <c r="I57" s="801"/>
      <c r="J57" s="801"/>
      <c r="K57" s="802"/>
      <c r="L57" s="802"/>
      <c r="M57" s="801"/>
      <c r="N57" s="801"/>
    </row>
    <row r="58" spans="1:14">
      <c r="A58" s="1942"/>
      <c r="B58" s="810" t="s">
        <v>865</v>
      </c>
      <c r="C58" s="811" t="s">
        <v>866</v>
      </c>
      <c r="D58" s="809"/>
      <c r="E58" s="801"/>
      <c r="F58" s="801"/>
      <c r="G58" s="801"/>
      <c r="H58" s="801"/>
      <c r="I58" s="801"/>
      <c r="J58" s="801"/>
      <c r="K58" s="802"/>
      <c r="L58" s="802"/>
      <c r="M58" s="801"/>
      <c r="N58" s="801"/>
    </row>
    <row r="59" spans="1:14" ht="15.75">
      <c r="A59" s="934"/>
      <c r="B59" s="810" t="s">
        <v>557</v>
      </c>
      <c r="C59" s="811" t="s">
        <v>867</v>
      </c>
      <c r="D59" s="809"/>
      <c r="E59" s="801"/>
      <c r="F59" s="801"/>
      <c r="G59" s="801"/>
      <c r="H59" s="801"/>
      <c r="I59" s="801"/>
      <c r="J59" s="801"/>
      <c r="K59" s="802"/>
      <c r="L59" s="802"/>
      <c r="M59" s="801"/>
      <c r="N59" s="801"/>
    </row>
    <row r="60" spans="1:14" ht="15.75">
      <c r="A60" s="934"/>
      <c r="B60" s="810" t="s">
        <v>594</v>
      </c>
      <c r="C60" s="811" t="s">
        <v>868</v>
      </c>
      <c r="D60" s="809"/>
      <c r="E60" s="801"/>
      <c r="F60" s="801"/>
      <c r="G60" s="801"/>
      <c r="H60" s="801"/>
      <c r="I60" s="801"/>
      <c r="J60" s="801"/>
      <c r="K60" s="802"/>
      <c r="L60" s="802"/>
      <c r="M60" s="801"/>
      <c r="N60" s="801"/>
    </row>
    <row r="61" spans="1:14" ht="42" customHeight="1">
      <c r="A61" s="1926" t="s">
        <v>869</v>
      </c>
      <c r="B61" s="1044" t="s">
        <v>363</v>
      </c>
      <c r="C61" s="908" t="s">
        <v>870</v>
      </c>
      <c r="D61" s="919" t="s">
        <v>871</v>
      </c>
      <c r="E61" s="778"/>
      <c r="F61" s="778"/>
      <c r="G61" s="778"/>
      <c r="H61" s="778"/>
      <c r="I61" s="778"/>
      <c r="J61" s="779"/>
      <c r="K61" s="780"/>
      <c r="L61" s="672"/>
      <c r="M61" s="777"/>
      <c r="N61" s="777"/>
    </row>
    <row r="62" spans="1:14" ht="53.25">
      <c r="A62" s="1927"/>
      <c r="B62" s="1044" t="s">
        <v>367</v>
      </c>
      <c r="C62" s="908" t="s">
        <v>872</v>
      </c>
      <c r="D62" s="921" t="s">
        <v>873</v>
      </c>
      <c r="E62" s="778"/>
      <c r="F62" s="778"/>
      <c r="G62" s="778"/>
      <c r="H62" s="778"/>
      <c r="I62" s="778"/>
      <c r="J62" s="779"/>
      <c r="K62" s="672"/>
      <c r="L62" s="672"/>
      <c r="M62" s="781"/>
      <c r="N62" s="777"/>
    </row>
    <row r="63" spans="1:14" ht="40.5">
      <c r="A63" s="1927"/>
      <c r="B63" s="1044" t="s">
        <v>369</v>
      </c>
      <c r="C63" s="908" t="s">
        <v>874</v>
      </c>
      <c r="D63" s="920" t="s">
        <v>875</v>
      </c>
      <c r="E63" s="782"/>
      <c r="F63" s="782"/>
      <c r="G63" s="782"/>
      <c r="H63" s="782"/>
      <c r="I63" s="782"/>
      <c r="J63" s="661"/>
      <c r="K63" s="672"/>
      <c r="L63" s="672"/>
      <c r="M63" s="783"/>
      <c r="N63" s="777"/>
    </row>
    <row r="64" spans="1:14" ht="27">
      <c r="A64" s="1927"/>
      <c r="B64" s="1044" t="s">
        <v>371</v>
      </c>
      <c r="C64" s="908" t="s">
        <v>876</v>
      </c>
      <c r="D64" s="919" t="s">
        <v>877</v>
      </c>
      <c r="E64" s="782"/>
      <c r="F64" s="782"/>
      <c r="G64" s="782"/>
      <c r="H64" s="782"/>
      <c r="I64" s="784"/>
      <c r="J64" s="785"/>
      <c r="K64" s="764"/>
      <c r="L64" s="764"/>
      <c r="M64" s="783"/>
      <c r="N64" s="777"/>
    </row>
    <row r="65" spans="1:14" ht="40.5">
      <c r="A65" s="1927"/>
      <c r="B65" s="1044" t="s">
        <v>373</v>
      </c>
      <c r="C65" s="908" t="s">
        <v>878</v>
      </c>
      <c r="D65" s="919" t="s">
        <v>879</v>
      </c>
      <c r="E65" s="782"/>
      <c r="F65" s="782"/>
      <c r="G65" s="782"/>
      <c r="H65" s="782"/>
      <c r="I65" s="784"/>
      <c r="J65" s="785"/>
      <c r="K65" s="672"/>
      <c r="L65" s="672"/>
      <c r="M65" s="783"/>
      <c r="N65" s="777"/>
    </row>
    <row r="66" spans="1:14" ht="27">
      <c r="A66" s="1927"/>
      <c r="B66" s="1044" t="s">
        <v>375</v>
      </c>
      <c r="C66" s="908" t="s">
        <v>880</v>
      </c>
      <c r="D66" s="919" t="s">
        <v>881</v>
      </c>
      <c r="E66" s="782"/>
      <c r="F66" s="782"/>
      <c r="G66" s="782"/>
      <c r="H66" s="782"/>
      <c r="I66" s="784"/>
      <c r="J66" s="785"/>
      <c r="K66" s="672"/>
      <c r="L66" s="672"/>
      <c r="M66" s="783"/>
      <c r="N66" s="777"/>
    </row>
    <row r="67" spans="1:14" ht="40.5">
      <c r="A67" s="1928"/>
      <c r="B67" s="1044" t="s">
        <v>377</v>
      </c>
      <c r="C67" s="908" t="s">
        <v>882</v>
      </c>
      <c r="D67" s="919" t="s">
        <v>883</v>
      </c>
      <c r="E67" s="782"/>
      <c r="F67" s="782"/>
      <c r="G67" s="782"/>
      <c r="H67" s="782"/>
      <c r="I67" s="784"/>
      <c r="J67" s="785"/>
      <c r="K67" s="672"/>
      <c r="L67" s="672"/>
      <c r="M67" s="783"/>
      <c r="N67" s="777"/>
    </row>
    <row r="68" spans="1:14" ht="53.25">
      <c r="A68" s="1926" t="s">
        <v>884</v>
      </c>
      <c r="B68" s="1044" t="s">
        <v>366</v>
      </c>
      <c r="C68" s="908" t="s">
        <v>885</v>
      </c>
      <c r="D68" s="919" t="s">
        <v>886</v>
      </c>
      <c r="E68" s="782"/>
      <c r="F68" s="782"/>
      <c r="G68" s="782"/>
      <c r="H68" s="782"/>
      <c r="I68" s="784"/>
      <c r="J68" s="785"/>
      <c r="K68" s="672"/>
      <c r="L68" s="672"/>
      <c r="M68" s="783"/>
      <c r="N68" s="777"/>
    </row>
    <row r="69" spans="1:14" ht="27">
      <c r="A69" s="1927"/>
      <c r="B69" s="1044" t="s">
        <v>368</v>
      </c>
      <c r="C69" s="908" t="s">
        <v>887</v>
      </c>
      <c r="D69" s="919" t="s">
        <v>888</v>
      </c>
      <c r="E69" s="782"/>
      <c r="F69" s="782"/>
      <c r="G69" s="782"/>
      <c r="H69" s="782"/>
      <c r="I69" s="784"/>
      <c r="J69" s="785"/>
      <c r="K69" s="672"/>
      <c r="L69" s="672"/>
      <c r="M69" s="783"/>
      <c r="N69" s="777"/>
    </row>
    <row r="70" spans="1:14" ht="40.5">
      <c r="A70" s="1927"/>
      <c r="B70" s="1044" t="s">
        <v>370</v>
      </c>
      <c r="C70" s="908" t="s">
        <v>889</v>
      </c>
      <c r="D70" s="919" t="s">
        <v>890</v>
      </c>
      <c r="E70" s="782"/>
      <c r="F70" s="782"/>
      <c r="G70" s="782"/>
      <c r="H70" s="782"/>
      <c r="I70" s="784"/>
      <c r="J70" s="785"/>
      <c r="K70" s="672"/>
      <c r="L70" s="672"/>
      <c r="M70" s="783"/>
      <c r="N70" s="777"/>
    </row>
    <row r="71" spans="1:14" ht="40.5">
      <c r="A71" s="1927"/>
      <c r="B71" s="1044" t="s">
        <v>372</v>
      </c>
      <c r="C71" s="908" t="s">
        <v>891</v>
      </c>
      <c r="D71" s="919" t="s">
        <v>892</v>
      </c>
      <c r="E71" s="782"/>
      <c r="F71" s="782"/>
      <c r="G71" s="782"/>
      <c r="H71" s="782"/>
      <c r="I71" s="784"/>
      <c r="J71" s="785"/>
      <c r="K71" s="672"/>
      <c r="L71" s="672"/>
      <c r="M71" s="783"/>
      <c r="N71" s="777"/>
    </row>
    <row r="72" spans="1:14" ht="41.25">
      <c r="A72" s="1927"/>
      <c r="B72" s="1044" t="s">
        <v>374</v>
      </c>
      <c r="C72" s="918" t="s">
        <v>893</v>
      </c>
      <c r="D72" s="911" t="s">
        <v>894</v>
      </c>
      <c r="E72" s="778"/>
      <c r="F72" s="778"/>
      <c r="G72" s="778"/>
      <c r="H72" s="778"/>
      <c r="I72" s="778"/>
      <c r="J72" s="779"/>
      <c r="K72" s="672"/>
      <c r="L72" s="672"/>
      <c r="M72" s="783"/>
      <c r="N72" s="777"/>
    </row>
    <row r="73" spans="1:14" ht="54.75">
      <c r="A73" s="1927"/>
      <c r="B73" s="1044" t="s">
        <v>376</v>
      </c>
      <c r="C73" s="912" t="s">
        <v>895</v>
      </c>
      <c r="D73" s="911" t="s">
        <v>896</v>
      </c>
      <c r="E73" s="782"/>
      <c r="F73" s="782"/>
      <c r="G73" s="782"/>
      <c r="H73" s="782"/>
      <c r="I73" s="784"/>
      <c r="J73" s="785"/>
      <c r="K73" s="764"/>
      <c r="L73" s="764"/>
      <c r="M73" s="783"/>
      <c r="N73" s="777"/>
    </row>
    <row r="74" spans="1:14" ht="48.75" customHeight="1">
      <c r="A74" s="1927"/>
      <c r="B74" s="1044" t="s">
        <v>378</v>
      </c>
      <c r="C74" s="908" t="s">
        <v>897</v>
      </c>
      <c r="D74" s="911" t="s">
        <v>898</v>
      </c>
      <c r="E74" s="782"/>
      <c r="F74" s="782"/>
      <c r="G74" s="782"/>
      <c r="H74" s="782"/>
      <c r="I74" s="784"/>
      <c r="J74" s="785"/>
      <c r="K74" s="672"/>
      <c r="L74" s="672"/>
      <c r="M74" s="783"/>
      <c r="N74" s="777"/>
    </row>
    <row r="75" spans="1:14" ht="54.75">
      <c r="A75" s="1927"/>
      <c r="B75" s="1044" t="s">
        <v>381</v>
      </c>
      <c r="C75" s="917" t="s">
        <v>899</v>
      </c>
      <c r="D75" s="911" t="s">
        <v>900</v>
      </c>
      <c r="E75" s="782"/>
      <c r="F75" s="782"/>
      <c r="G75" s="782"/>
      <c r="H75" s="782"/>
      <c r="I75" s="784"/>
      <c r="J75" s="785"/>
      <c r="K75" s="672"/>
      <c r="L75" s="672"/>
      <c r="M75" s="783"/>
      <c r="N75" s="777"/>
    </row>
    <row r="76" spans="1:14" ht="41.25">
      <c r="A76" s="1927"/>
      <c r="B76" s="1044" t="s">
        <v>383</v>
      </c>
      <c r="C76" s="917" t="s">
        <v>901</v>
      </c>
      <c r="D76" s="911" t="s">
        <v>902</v>
      </c>
      <c r="E76" s="782"/>
      <c r="F76" s="782"/>
      <c r="G76" s="782"/>
      <c r="H76" s="782"/>
      <c r="I76" s="784"/>
      <c r="J76" s="785"/>
      <c r="K76" s="672"/>
      <c r="L76" s="672"/>
      <c r="M76" s="783"/>
      <c r="N76" s="777"/>
    </row>
    <row r="77" spans="1:14" ht="16.5">
      <c r="A77" s="1927"/>
      <c r="B77" s="1044" t="s">
        <v>385</v>
      </c>
      <c r="C77" s="916" t="s">
        <v>903</v>
      </c>
      <c r="D77" s="915" t="s">
        <v>904</v>
      </c>
      <c r="E77" s="782"/>
      <c r="F77" s="782"/>
      <c r="G77" s="782"/>
      <c r="H77" s="782"/>
      <c r="I77" s="784"/>
      <c r="J77" s="785"/>
      <c r="K77" s="672"/>
      <c r="L77" s="672"/>
      <c r="M77" s="783"/>
      <c r="N77" s="777"/>
    </row>
    <row r="78" spans="1:14" ht="53.25">
      <c r="A78" s="1927"/>
      <c r="B78" s="1044" t="s">
        <v>387</v>
      </c>
      <c r="C78" s="908" t="s">
        <v>905</v>
      </c>
      <c r="D78" s="914" t="s">
        <v>906</v>
      </c>
      <c r="E78" s="782"/>
      <c r="F78" s="782"/>
      <c r="G78" s="782"/>
      <c r="H78" s="782"/>
      <c r="I78" s="784"/>
      <c r="J78" s="785"/>
      <c r="K78" s="672"/>
      <c r="L78" s="672"/>
      <c r="M78" s="783"/>
      <c r="N78" s="777"/>
    </row>
    <row r="79" spans="1:14" ht="54.75">
      <c r="A79" s="1927"/>
      <c r="B79" s="1044" t="s">
        <v>389</v>
      </c>
      <c r="C79" s="908" t="s">
        <v>907</v>
      </c>
      <c r="D79" s="911" t="s">
        <v>908</v>
      </c>
      <c r="E79" s="782"/>
      <c r="F79" s="782"/>
      <c r="G79" s="782"/>
      <c r="H79" s="782"/>
      <c r="I79" s="784"/>
      <c r="J79" s="785"/>
      <c r="K79" s="764"/>
      <c r="L79" s="764"/>
      <c r="M79" s="783"/>
      <c r="N79" s="777"/>
    </row>
    <row r="80" spans="1:14" ht="41.25">
      <c r="A80" s="1927"/>
      <c r="B80" s="1044" t="s">
        <v>391</v>
      </c>
      <c r="C80" s="910" t="s">
        <v>909</v>
      </c>
      <c r="D80" s="911" t="s">
        <v>910</v>
      </c>
      <c r="E80" s="778"/>
      <c r="F80" s="778"/>
      <c r="G80" s="778"/>
      <c r="H80" s="778"/>
      <c r="I80" s="778"/>
      <c r="J80" s="785"/>
      <c r="K80" s="672"/>
      <c r="L80" s="672"/>
      <c r="M80" s="783"/>
      <c r="N80" s="777"/>
    </row>
    <row r="81" spans="1:14" ht="41.25">
      <c r="A81" s="1928"/>
      <c r="B81" s="1044" t="s">
        <v>394</v>
      </c>
      <c r="C81" s="910" t="s">
        <v>911</v>
      </c>
      <c r="D81" s="911" t="s">
        <v>912</v>
      </c>
      <c r="E81" s="782"/>
      <c r="F81" s="782"/>
      <c r="G81" s="782"/>
      <c r="H81" s="782"/>
      <c r="I81" s="784"/>
      <c r="J81" s="785"/>
      <c r="K81" s="672"/>
      <c r="L81" s="672"/>
      <c r="M81" s="783"/>
      <c r="N81" s="777"/>
    </row>
    <row r="82" spans="1:14" ht="41.25">
      <c r="A82" s="1926" t="s">
        <v>913</v>
      </c>
      <c r="B82" s="1044" t="s">
        <v>401</v>
      </c>
      <c r="C82" s="908" t="s">
        <v>914</v>
      </c>
      <c r="D82" s="913" t="s">
        <v>915</v>
      </c>
      <c r="E82" s="782"/>
      <c r="F82" s="782"/>
      <c r="G82" s="782"/>
      <c r="H82" s="782"/>
      <c r="I82" s="784"/>
      <c r="J82" s="785"/>
      <c r="K82" s="672"/>
      <c r="L82" s="672"/>
      <c r="M82" s="783"/>
      <c r="N82" s="777"/>
    </row>
    <row r="83" spans="1:14" ht="41.25">
      <c r="A83" s="1927"/>
      <c r="B83" s="1044" t="s">
        <v>403</v>
      </c>
      <c r="C83" s="912" t="s">
        <v>916</v>
      </c>
      <c r="D83" s="911" t="s">
        <v>917</v>
      </c>
      <c r="E83" s="782"/>
      <c r="F83" s="782"/>
      <c r="G83" s="782"/>
      <c r="H83" s="782"/>
      <c r="I83" s="784"/>
      <c r="J83" s="785"/>
      <c r="K83" s="672"/>
      <c r="L83" s="672"/>
      <c r="M83" s="783"/>
      <c r="N83" s="777"/>
    </row>
    <row r="84" spans="1:14" ht="41.25">
      <c r="A84" s="1927"/>
      <c r="B84" s="1044" t="s">
        <v>405</v>
      </c>
      <c r="C84" s="910" t="s">
        <v>918</v>
      </c>
      <c r="D84" s="911" t="s">
        <v>919</v>
      </c>
      <c r="E84" s="786"/>
      <c r="F84" s="786"/>
      <c r="G84" s="787"/>
      <c r="H84" s="786"/>
      <c r="I84" s="787"/>
      <c r="J84" s="785"/>
      <c r="K84" s="672"/>
      <c r="L84" s="672"/>
      <c r="M84" s="783"/>
      <c r="N84" s="777"/>
    </row>
    <row r="85" spans="1:14" ht="41.25">
      <c r="A85" s="1927"/>
      <c r="B85" s="1044" t="s">
        <v>408</v>
      </c>
      <c r="C85" s="910" t="s">
        <v>920</v>
      </c>
      <c r="D85" s="911" t="s">
        <v>919</v>
      </c>
      <c r="E85" s="782"/>
      <c r="F85" s="782"/>
      <c r="G85" s="782"/>
      <c r="H85" s="782"/>
      <c r="I85" s="784"/>
      <c r="J85" s="785"/>
      <c r="K85" s="672"/>
      <c r="L85" s="672"/>
      <c r="M85" s="783"/>
      <c r="N85" s="777"/>
    </row>
    <row r="86" spans="1:14" ht="32.25" customHeight="1">
      <c r="A86" s="1928"/>
      <c r="B86" s="1044" t="s">
        <v>410</v>
      </c>
      <c r="C86" s="910" t="s">
        <v>921</v>
      </c>
      <c r="D86" s="911" t="s">
        <v>922</v>
      </c>
      <c r="E86" s="782"/>
      <c r="F86" s="782"/>
      <c r="G86" s="782"/>
      <c r="H86" s="782"/>
      <c r="I86" s="784"/>
      <c r="J86" s="785"/>
      <c r="K86" s="672"/>
      <c r="L86" s="672"/>
      <c r="M86" s="783"/>
      <c r="N86" s="783"/>
    </row>
    <row r="87" spans="1:14" ht="41.25">
      <c r="A87" s="1926" t="s">
        <v>923</v>
      </c>
      <c r="B87" s="1044" t="s">
        <v>517</v>
      </c>
      <c r="C87" s="910" t="s">
        <v>924</v>
      </c>
      <c r="D87" s="911" t="s">
        <v>925</v>
      </c>
      <c r="E87" s="778"/>
      <c r="F87" s="778"/>
      <c r="G87" s="778"/>
      <c r="H87" s="778"/>
      <c r="I87" s="778"/>
      <c r="J87" s="779"/>
      <c r="K87" s="672"/>
      <c r="L87" s="672"/>
      <c r="M87" s="783"/>
      <c r="N87" s="783"/>
    </row>
    <row r="88" spans="1:14" ht="27.75">
      <c r="A88" s="1927"/>
      <c r="B88" s="1044" t="s">
        <v>518</v>
      </c>
      <c r="C88" s="910" t="s">
        <v>926</v>
      </c>
      <c r="D88" s="909" t="s">
        <v>927</v>
      </c>
      <c r="E88" s="782"/>
      <c r="F88" s="782"/>
      <c r="G88" s="782"/>
      <c r="H88" s="782"/>
      <c r="I88" s="784"/>
      <c r="J88" s="785"/>
      <c r="K88" s="672"/>
      <c r="L88" s="672"/>
      <c r="M88" s="783"/>
      <c r="N88" s="783"/>
    </row>
    <row r="89" spans="1:14" ht="32.25" customHeight="1">
      <c r="A89" s="1927"/>
      <c r="B89" s="1044" t="s">
        <v>519</v>
      </c>
      <c r="C89" s="910" t="s">
        <v>928</v>
      </c>
      <c r="D89" s="909" t="s">
        <v>929</v>
      </c>
      <c r="E89" s="782"/>
      <c r="F89" s="782"/>
      <c r="G89" s="782"/>
      <c r="H89" s="782"/>
      <c r="I89" s="784"/>
      <c r="J89" s="785"/>
      <c r="K89" s="672"/>
      <c r="L89" s="672"/>
      <c r="M89" s="783"/>
      <c r="N89" s="783"/>
    </row>
    <row r="90" spans="1:14" ht="41.25">
      <c r="A90" s="1927"/>
      <c r="B90" s="1044" t="s">
        <v>520</v>
      </c>
      <c r="C90" s="910" t="s">
        <v>930</v>
      </c>
      <c r="D90" s="911" t="s">
        <v>931</v>
      </c>
      <c r="E90" s="782"/>
      <c r="F90" s="782"/>
      <c r="G90" s="782"/>
      <c r="H90" s="782"/>
      <c r="I90" s="784"/>
      <c r="J90" s="785"/>
      <c r="K90" s="672"/>
      <c r="L90" s="672"/>
      <c r="M90" s="783"/>
      <c r="N90" s="788"/>
    </row>
    <row r="91" spans="1:14" ht="68.25">
      <c r="A91" s="1927"/>
      <c r="B91" s="1044" t="s">
        <v>521</v>
      </c>
      <c r="C91" s="910" t="s">
        <v>932</v>
      </c>
      <c r="D91" s="909" t="s">
        <v>933</v>
      </c>
      <c r="E91" s="782"/>
      <c r="F91" s="782"/>
      <c r="G91" s="782"/>
      <c r="H91" s="782"/>
      <c r="I91" s="784"/>
      <c r="J91" s="785"/>
      <c r="K91" s="764"/>
      <c r="L91" s="764"/>
      <c r="M91" s="783"/>
      <c r="N91" s="788"/>
    </row>
    <row r="92" spans="1:14" ht="54.75">
      <c r="A92" s="1928"/>
      <c r="B92" s="1044" t="s">
        <v>522</v>
      </c>
      <c r="C92" s="910" t="s">
        <v>934</v>
      </c>
      <c r="D92" s="909" t="s">
        <v>935</v>
      </c>
      <c r="E92" s="782"/>
      <c r="F92" s="782"/>
      <c r="G92" s="782"/>
      <c r="H92" s="782"/>
      <c r="I92" s="784"/>
      <c r="J92" s="785"/>
      <c r="K92" s="785"/>
      <c r="L92" s="785"/>
      <c r="M92" s="783"/>
      <c r="N92" s="788"/>
    </row>
    <row r="93" spans="1:14" ht="54.75">
      <c r="A93" s="1926" t="s">
        <v>936</v>
      </c>
      <c r="B93" s="1044" t="s">
        <v>524</v>
      </c>
      <c r="C93" s="910" t="s">
        <v>937</v>
      </c>
      <c r="D93" s="909" t="s">
        <v>938</v>
      </c>
      <c r="E93" s="782"/>
      <c r="F93" s="782"/>
      <c r="G93" s="782"/>
      <c r="H93" s="782"/>
      <c r="I93" s="784"/>
      <c r="J93" s="785"/>
      <c r="K93" s="785"/>
      <c r="L93" s="785"/>
      <c r="M93" s="783"/>
      <c r="N93" s="788"/>
    </row>
    <row r="94" spans="1:14" ht="54.75">
      <c r="A94" s="1927"/>
      <c r="B94" s="1044" t="s">
        <v>525</v>
      </c>
      <c r="C94" s="910" t="s">
        <v>939</v>
      </c>
      <c r="D94" s="909" t="s">
        <v>940</v>
      </c>
      <c r="E94" s="778"/>
      <c r="F94" s="778"/>
      <c r="G94" s="778"/>
      <c r="H94" s="778"/>
      <c r="I94" s="778"/>
      <c r="J94" s="779"/>
      <c r="K94" s="779"/>
      <c r="L94" s="779"/>
      <c r="M94" s="783"/>
      <c r="N94" s="788"/>
    </row>
    <row r="95" spans="1:14" ht="40.5">
      <c r="A95" s="1927"/>
      <c r="B95" s="1044" t="s">
        <v>526</v>
      </c>
      <c r="C95" s="908" t="s">
        <v>941</v>
      </c>
      <c r="D95" s="907" t="s">
        <v>942</v>
      </c>
      <c r="E95" s="782"/>
      <c r="F95" s="782"/>
      <c r="G95" s="782"/>
      <c r="H95" s="782"/>
      <c r="I95" s="784"/>
      <c r="J95" s="785"/>
      <c r="K95" s="785"/>
      <c r="L95" s="785"/>
      <c r="M95" s="783"/>
      <c r="N95" s="788"/>
    </row>
    <row r="96" spans="1:14" ht="64.5" customHeight="1">
      <c r="A96" s="1927"/>
      <c r="B96" s="1044" t="s">
        <v>527</v>
      </c>
      <c r="C96" s="908" t="s">
        <v>943</v>
      </c>
      <c r="D96" s="907" t="s">
        <v>944</v>
      </c>
      <c r="E96" s="782"/>
      <c r="F96" s="782"/>
      <c r="G96" s="782"/>
      <c r="H96" s="782"/>
      <c r="I96" s="782"/>
      <c r="J96" s="661"/>
      <c r="K96" s="672"/>
      <c r="L96" s="672"/>
      <c r="M96" s="783"/>
      <c r="N96" s="788"/>
    </row>
    <row r="97" spans="1:14" ht="40.5">
      <c r="A97" s="1927"/>
      <c r="B97" s="1044" t="s">
        <v>528</v>
      </c>
      <c r="C97" s="908" t="s">
        <v>945</v>
      </c>
      <c r="D97" s="907" t="s">
        <v>946</v>
      </c>
      <c r="E97" s="782"/>
      <c r="F97" s="782"/>
      <c r="G97" s="782"/>
      <c r="H97" s="782"/>
      <c r="I97" s="782"/>
      <c r="J97" s="661"/>
      <c r="K97" s="764"/>
      <c r="L97" s="764"/>
      <c r="M97" s="783"/>
      <c r="N97" s="788"/>
    </row>
    <row r="98" spans="1:14" ht="40.5">
      <c r="A98" s="1928"/>
      <c r="B98" s="1044" t="s">
        <v>529</v>
      </c>
      <c r="C98" s="908" t="s">
        <v>945</v>
      </c>
      <c r="D98" s="907" t="s">
        <v>946</v>
      </c>
      <c r="E98" s="782"/>
      <c r="F98" s="782"/>
      <c r="G98" s="782"/>
      <c r="H98" s="782"/>
      <c r="I98" s="782"/>
      <c r="J98" s="661"/>
      <c r="K98" s="764"/>
      <c r="L98" s="764"/>
      <c r="M98" s="783"/>
      <c r="N98" s="788"/>
    </row>
    <row r="99" spans="1:14" ht="27">
      <c r="A99" s="1929" t="s">
        <v>947</v>
      </c>
      <c r="B99" s="1046" t="s">
        <v>402</v>
      </c>
      <c r="C99" s="903" t="s">
        <v>948</v>
      </c>
      <c r="D99" s="902" t="s">
        <v>949</v>
      </c>
      <c r="E99" s="782"/>
      <c r="F99" s="782"/>
      <c r="G99" s="782"/>
      <c r="H99" s="782"/>
      <c r="I99" s="782"/>
      <c r="J99" s="661"/>
      <c r="K99" s="764"/>
      <c r="L99" s="764"/>
      <c r="M99" s="783"/>
      <c r="N99" s="788"/>
    </row>
    <row r="100" spans="1:14" ht="54.75">
      <c r="A100" s="1930"/>
      <c r="B100" s="1046" t="s">
        <v>404</v>
      </c>
      <c r="C100" s="903" t="s">
        <v>950</v>
      </c>
      <c r="D100" s="905" t="s">
        <v>951</v>
      </c>
      <c r="E100" s="782"/>
      <c r="F100" s="782"/>
      <c r="G100" s="782"/>
      <c r="H100" s="782"/>
      <c r="I100" s="782"/>
      <c r="J100" s="661"/>
      <c r="K100" s="764"/>
      <c r="L100" s="764"/>
      <c r="M100" s="783"/>
      <c r="N100" s="788"/>
    </row>
    <row r="101" spans="1:14" ht="41.25">
      <c r="A101" s="1930"/>
      <c r="B101" s="1046" t="s">
        <v>406</v>
      </c>
      <c r="C101" s="906" t="s">
        <v>952</v>
      </c>
      <c r="D101" s="905" t="s">
        <v>953</v>
      </c>
      <c r="E101" s="782"/>
      <c r="F101" s="782"/>
      <c r="G101" s="782"/>
      <c r="H101" s="782"/>
      <c r="I101" s="782"/>
      <c r="J101" s="661"/>
      <c r="K101" s="764"/>
      <c r="L101" s="764"/>
      <c r="M101" s="783"/>
      <c r="N101" s="788"/>
    </row>
    <row r="102" spans="1:14" ht="41.25">
      <c r="A102" s="1931"/>
      <c r="B102" s="1046" t="s">
        <v>409</v>
      </c>
      <c r="C102" s="906" t="s">
        <v>954</v>
      </c>
      <c r="D102" s="905" t="s">
        <v>955</v>
      </c>
      <c r="E102" s="782"/>
      <c r="F102" s="782"/>
      <c r="G102" s="782"/>
      <c r="H102" s="782"/>
      <c r="I102" s="782"/>
      <c r="J102" s="789"/>
      <c r="K102" s="764"/>
      <c r="L102" s="764"/>
      <c r="M102" s="783"/>
      <c r="N102" s="788"/>
    </row>
    <row r="103" spans="1:14" ht="53.25">
      <c r="A103" s="1929" t="s">
        <v>956</v>
      </c>
      <c r="B103" s="1046" t="s">
        <v>412</v>
      </c>
      <c r="C103" s="903" t="s">
        <v>957</v>
      </c>
      <c r="D103" s="902" t="s">
        <v>958</v>
      </c>
      <c r="E103" s="782"/>
      <c r="F103" s="782"/>
      <c r="G103" s="782"/>
      <c r="H103" s="782"/>
      <c r="I103" s="782"/>
      <c r="J103" s="661"/>
      <c r="K103" s="764"/>
      <c r="L103" s="764"/>
      <c r="M103" s="783"/>
      <c r="N103" s="788"/>
    </row>
    <row r="104" spans="1:14" ht="53.25">
      <c r="A104" s="1930"/>
      <c r="B104" s="1046" t="s">
        <v>414</v>
      </c>
      <c r="C104" s="903" t="s">
        <v>959</v>
      </c>
      <c r="D104" s="902" t="s">
        <v>960</v>
      </c>
      <c r="E104" s="782"/>
      <c r="F104" s="782"/>
      <c r="G104" s="782"/>
      <c r="H104" s="782"/>
      <c r="I104" s="782"/>
      <c r="J104" s="661"/>
      <c r="K104" s="764"/>
      <c r="L104" s="764"/>
      <c r="M104" s="783"/>
      <c r="N104" s="788"/>
    </row>
    <row r="105" spans="1:14" ht="40.5">
      <c r="A105" s="1930"/>
      <c r="B105" s="1046" t="s">
        <v>417</v>
      </c>
      <c r="C105" s="903" t="s">
        <v>961</v>
      </c>
      <c r="D105" s="902" t="s">
        <v>962</v>
      </c>
      <c r="E105" s="782"/>
      <c r="F105" s="782"/>
      <c r="G105" s="782"/>
      <c r="H105" s="782"/>
      <c r="I105" s="782"/>
      <c r="J105" s="661"/>
      <c r="K105" s="764"/>
      <c r="L105" s="764"/>
      <c r="M105" s="783"/>
      <c r="N105" s="788"/>
    </row>
    <row r="106" spans="1:14" ht="40.5" customHeight="1">
      <c r="A106" s="1930"/>
      <c r="B106" s="1046" t="s">
        <v>419</v>
      </c>
      <c r="C106" s="904" t="s">
        <v>963</v>
      </c>
      <c r="D106" s="902" t="s">
        <v>964</v>
      </c>
      <c r="E106" s="782"/>
      <c r="F106" s="782"/>
      <c r="G106" s="782"/>
      <c r="H106" s="782"/>
      <c r="I106" s="784"/>
      <c r="J106" s="785"/>
      <c r="K106" s="785"/>
      <c r="L106" s="785"/>
      <c r="M106" s="783"/>
      <c r="N106" s="783"/>
    </row>
    <row r="107" spans="1:14" ht="53.25">
      <c r="A107" s="1930"/>
      <c r="B107" s="1046" t="s">
        <v>421</v>
      </c>
      <c r="C107" s="903" t="s">
        <v>965</v>
      </c>
      <c r="D107" s="902" t="s">
        <v>966</v>
      </c>
      <c r="E107" s="782"/>
      <c r="F107" s="782"/>
      <c r="G107" s="782"/>
      <c r="H107" s="782"/>
      <c r="I107" s="784"/>
      <c r="J107" s="785"/>
      <c r="K107" s="785"/>
      <c r="L107" s="785"/>
      <c r="M107" s="783"/>
      <c r="N107" s="783"/>
    </row>
    <row r="108" spans="1:14" ht="16.5">
      <c r="A108" s="1931"/>
      <c r="B108" s="1046" t="s">
        <v>424</v>
      </c>
      <c r="C108" s="903" t="s">
        <v>967</v>
      </c>
      <c r="D108" s="902" t="s">
        <v>968</v>
      </c>
      <c r="E108" s="782"/>
      <c r="F108" s="782"/>
      <c r="G108" s="782"/>
      <c r="H108" s="782"/>
      <c r="I108" s="784"/>
      <c r="J108" s="785"/>
      <c r="K108" s="785"/>
      <c r="L108" s="785"/>
      <c r="M108" s="783"/>
      <c r="N108" s="783"/>
    </row>
    <row r="109" spans="1:14" ht="40.5">
      <c r="A109" s="1929" t="s">
        <v>969</v>
      </c>
      <c r="B109" s="1046" t="s">
        <v>427</v>
      </c>
      <c r="C109" s="903" t="s">
        <v>970</v>
      </c>
      <c r="D109" s="902" t="s">
        <v>971</v>
      </c>
      <c r="E109" s="782"/>
      <c r="F109" s="782"/>
      <c r="G109" s="782"/>
      <c r="H109" s="782"/>
      <c r="I109" s="784"/>
      <c r="J109" s="785"/>
      <c r="K109" s="764"/>
      <c r="L109" s="764"/>
      <c r="M109" s="783"/>
      <c r="N109" s="783"/>
    </row>
    <row r="110" spans="1:14" ht="40.5">
      <c r="A110" s="1930"/>
      <c r="B110" s="1046" t="s">
        <v>429</v>
      </c>
      <c r="C110" s="906" t="s">
        <v>972</v>
      </c>
      <c r="D110" s="902" t="s">
        <v>973</v>
      </c>
      <c r="E110" s="782"/>
      <c r="F110" s="782"/>
      <c r="G110" s="782"/>
      <c r="H110" s="782"/>
      <c r="I110" s="784"/>
      <c r="J110" s="785"/>
      <c r="K110" s="785"/>
      <c r="L110" s="785"/>
      <c r="M110" s="783"/>
      <c r="N110" s="783"/>
    </row>
    <row r="111" spans="1:14" ht="40.5">
      <c r="A111" s="1930"/>
      <c r="B111" s="1046" t="s">
        <v>431</v>
      </c>
      <c r="C111" s="903" t="s">
        <v>974</v>
      </c>
      <c r="D111" s="902" t="s">
        <v>975</v>
      </c>
      <c r="E111" s="778"/>
      <c r="F111" s="778"/>
      <c r="G111" s="778"/>
      <c r="H111" s="778"/>
      <c r="I111" s="778"/>
      <c r="J111" s="779"/>
      <c r="K111" s="779"/>
      <c r="L111" s="779"/>
      <c r="M111" s="783"/>
      <c r="N111" s="783"/>
    </row>
    <row r="112" spans="1:14" ht="67.5">
      <c r="A112" s="1930"/>
      <c r="B112" s="1046" t="s">
        <v>433</v>
      </c>
      <c r="C112" s="903" t="s">
        <v>976</v>
      </c>
      <c r="D112" s="902" t="s">
        <v>977</v>
      </c>
      <c r="E112" s="782"/>
      <c r="F112" s="782"/>
      <c r="G112" s="782"/>
      <c r="H112" s="782"/>
      <c r="I112" s="784"/>
      <c r="J112" s="785"/>
      <c r="K112" s="785"/>
      <c r="L112" s="785"/>
      <c r="M112" s="783"/>
      <c r="N112" s="783"/>
    </row>
    <row r="113" spans="1:14" ht="40.5">
      <c r="A113" s="1931"/>
      <c r="B113" s="1046" t="s">
        <v>435</v>
      </c>
      <c r="C113" s="906" t="s">
        <v>978</v>
      </c>
      <c r="D113" s="1047" t="s">
        <v>979</v>
      </c>
      <c r="E113" s="782"/>
      <c r="F113" s="782"/>
      <c r="G113" s="782"/>
      <c r="H113" s="782"/>
      <c r="I113" s="782"/>
      <c r="J113" s="661"/>
      <c r="K113" s="661"/>
      <c r="L113" s="661"/>
      <c r="M113" s="783"/>
      <c r="N113" s="783"/>
    </row>
    <row r="114" spans="1:14" ht="32.25">
      <c r="A114" s="1932" t="s">
        <v>980</v>
      </c>
      <c r="B114" s="1049" t="s">
        <v>428</v>
      </c>
      <c r="C114" s="897" t="s">
        <v>981</v>
      </c>
      <c r="D114" s="1051" t="s">
        <v>982</v>
      </c>
      <c r="E114" s="782"/>
      <c r="F114" s="782"/>
      <c r="G114" s="782"/>
      <c r="H114" s="782"/>
      <c r="I114" s="782"/>
      <c r="J114" s="661"/>
      <c r="K114" s="661"/>
      <c r="L114" s="661"/>
      <c r="M114" s="783"/>
      <c r="N114" s="783"/>
    </row>
    <row r="115" spans="1:14" ht="48.75">
      <c r="A115" s="1933"/>
      <c r="B115" s="1049" t="s">
        <v>430</v>
      </c>
      <c r="C115" s="897" t="s">
        <v>983</v>
      </c>
      <c r="D115" s="1051" t="s">
        <v>984</v>
      </c>
      <c r="E115" s="782"/>
      <c r="F115" s="782"/>
      <c r="G115" s="782"/>
      <c r="H115" s="782"/>
      <c r="I115" s="782"/>
      <c r="J115" s="661"/>
      <c r="K115" s="661"/>
      <c r="L115" s="661"/>
      <c r="M115" s="783"/>
      <c r="N115" s="783"/>
    </row>
    <row r="116" spans="1:14" ht="48.75">
      <c r="A116" s="1933"/>
      <c r="B116" s="1049" t="s">
        <v>432</v>
      </c>
      <c r="C116" s="897" t="s">
        <v>985</v>
      </c>
      <c r="D116" s="1051" t="s">
        <v>986</v>
      </c>
      <c r="E116" s="782"/>
      <c r="F116" s="782"/>
      <c r="G116" s="782"/>
      <c r="H116" s="782"/>
      <c r="I116" s="782"/>
      <c r="J116" s="661"/>
      <c r="K116" s="661"/>
      <c r="L116" s="661"/>
      <c r="M116" s="783"/>
      <c r="N116" s="783"/>
    </row>
    <row r="117" spans="1:14" ht="64.5">
      <c r="A117" s="1933"/>
      <c r="B117" s="1049" t="s">
        <v>434</v>
      </c>
      <c r="C117" s="897" t="s">
        <v>987</v>
      </c>
      <c r="D117" s="1051" t="s">
        <v>988</v>
      </c>
      <c r="E117" s="782"/>
      <c r="F117" s="782"/>
      <c r="G117" s="782"/>
      <c r="H117" s="782"/>
      <c r="I117" s="782"/>
      <c r="J117" s="661"/>
      <c r="K117" s="661"/>
      <c r="L117" s="661"/>
      <c r="M117" s="783"/>
      <c r="N117" s="783"/>
    </row>
    <row r="118" spans="1:14" ht="32.25">
      <c r="A118" s="1933"/>
      <c r="B118" s="1049" t="s">
        <v>437</v>
      </c>
      <c r="C118" s="897" t="s">
        <v>989</v>
      </c>
      <c r="D118" s="1051" t="s">
        <v>990</v>
      </c>
      <c r="E118" s="782"/>
      <c r="F118" s="782"/>
      <c r="G118" s="782"/>
      <c r="H118" s="782"/>
      <c r="I118" s="782"/>
      <c r="J118" s="661"/>
      <c r="K118" s="661"/>
      <c r="L118" s="661"/>
      <c r="M118" s="783"/>
      <c r="N118" s="783"/>
    </row>
    <row r="119" spans="1:14" ht="64.5">
      <c r="A119" s="1933"/>
      <c r="B119" s="1049" t="s">
        <v>438</v>
      </c>
      <c r="C119" s="897" t="s">
        <v>991</v>
      </c>
      <c r="D119" s="1051" t="s">
        <v>992</v>
      </c>
      <c r="E119" s="782"/>
      <c r="F119" s="782"/>
      <c r="G119" s="782"/>
      <c r="H119" s="782"/>
      <c r="I119" s="782"/>
      <c r="J119" s="661"/>
      <c r="K119" s="764"/>
      <c r="L119" s="764"/>
      <c r="M119" s="783"/>
      <c r="N119" s="783"/>
    </row>
    <row r="120" spans="1:14" ht="48.75" customHeight="1">
      <c r="A120" s="1933"/>
      <c r="B120" s="1049" t="s">
        <v>439</v>
      </c>
      <c r="C120" s="897" t="s">
        <v>993</v>
      </c>
      <c r="D120" s="1051" t="s">
        <v>994</v>
      </c>
      <c r="E120" s="782"/>
      <c r="F120" s="782"/>
      <c r="G120" s="782"/>
      <c r="H120" s="782"/>
      <c r="I120" s="782"/>
      <c r="J120" s="661"/>
      <c r="K120" s="764"/>
      <c r="L120" s="764"/>
      <c r="M120" s="783"/>
      <c r="N120" s="783"/>
    </row>
    <row r="121" spans="1:14" ht="64.5">
      <c r="A121" s="1934"/>
      <c r="B121" s="1049" t="s">
        <v>441</v>
      </c>
      <c r="C121" s="897" t="s">
        <v>995</v>
      </c>
      <c r="D121" s="1051" t="s">
        <v>996</v>
      </c>
      <c r="E121" s="782"/>
      <c r="F121" s="782"/>
      <c r="G121" s="782"/>
      <c r="H121" s="782"/>
      <c r="I121" s="782"/>
      <c r="J121" s="661"/>
      <c r="K121" s="764"/>
      <c r="L121" s="764"/>
      <c r="M121" s="783"/>
      <c r="N121" s="783"/>
    </row>
    <row r="122" spans="1:14" ht="40.5">
      <c r="A122" s="1932" t="s">
        <v>997</v>
      </c>
      <c r="B122" s="1049" t="s">
        <v>447</v>
      </c>
      <c r="C122" s="897" t="s">
        <v>443</v>
      </c>
      <c r="D122" s="1050" t="s">
        <v>998</v>
      </c>
      <c r="E122" s="782"/>
      <c r="F122" s="782"/>
      <c r="G122" s="782"/>
      <c r="H122" s="782"/>
      <c r="I122" s="782"/>
      <c r="J122" s="661"/>
      <c r="K122" s="764"/>
      <c r="L122" s="764"/>
      <c r="M122" s="783"/>
      <c r="N122" s="783"/>
    </row>
    <row r="123" spans="1:14" ht="53.25">
      <c r="A123" s="1933"/>
      <c r="B123" s="1049" t="s">
        <v>449</v>
      </c>
      <c r="C123" s="897" t="s">
        <v>999</v>
      </c>
      <c r="D123" s="1050" t="s">
        <v>1000</v>
      </c>
      <c r="E123" s="782"/>
      <c r="F123" s="782"/>
      <c r="G123" s="782"/>
      <c r="H123" s="782"/>
      <c r="I123" s="782"/>
      <c r="J123" s="661"/>
      <c r="K123" s="764"/>
      <c r="L123" s="764"/>
      <c r="M123" s="783"/>
      <c r="N123" s="783"/>
    </row>
    <row r="124" spans="1:14" ht="53.25">
      <c r="A124" s="1933"/>
      <c r="B124" s="1049" t="s">
        <v>451</v>
      </c>
      <c r="C124" s="897" t="s">
        <v>1001</v>
      </c>
      <c r="D124" s="1050" t="s">
        <v>1002</v>
      </c>
      <c r="E124" s="782"/>
      <c r="F124" s="782"/>
      <c r="G124" s="782"/>
      <c r="H124" s="782"/>
      <c r="I124" s="782"/>
      <c r="J124" s="789"/>
      <c r="K124" s="764"/>
      <c r="L124" s="764"/>
      <c r="M124" s="783"/>
      <c r="N124" s="783"/>
    </row>
    <row r="125" spans="1:14" ht="40.5">
      <c r="A125" s="1933"/>
      <c r="B125" s="1049" t="s">
        <v>453</v>
      </c>
      <c r="C125" s="897" t="s">
        <v>1003</v>
      </c>
      <c r="D125" s="1050" t="s">
        <v>1004</v>
      </c>
      <c r="E125" s="782"/>
      <c r="F125" s="782"/>
      <c r="G125" s="782"/>
      <c r="H125" s="782"/>
      <c r="I125" s="782"/>
      <c r="J125" s="661"/>
      <c r="K125" s="764"/>
      <c r="L125" s="764"/>
      <c r="M125" s="783"/>
      <c r="N125" s="783"/>
    </row>
    <row r="126" spans="1:14" ht="40.5">
      <c r="A126" s="1933"/>
      <c r="B126" s="1049" t="s">
        <v>454</v>
      </c>
      <c r="C126" s="897" t="s">
        <v>1005</v>
      </c>
      <c r="D126" s="1050" t="s">
        <v>1004</v>
      </c>
      <c r="E126" s="782"/>
      <c r="F126" s="782"/>
      <c r="G126" s="782"/>
      <c r="H126" s="782"/>
      <c r="I126" s="782"/>
      <c r="J126" s="661"/>
      <c r="K126" s="764"/>
      <c r="L126" s="764"/>
      <c r="M126" s="783"/>
      <c r="N126" s="783"/>
    </row>
    <row r="127" spans="1:14" ht="40.5">
      <c r="A127" s="1933"/>
      <c r="B127" s="1049" t="s">
        <v>455</v>
      </c>
      <c r="C127" s="897" t="s">
        <v>1006</v>
      </c>
      <c r="D127" s="1050" t="s">
        <v>1007</v>
      </c>
      <c r="E127" s="782"/>
      <c r="F127" s="782"/>
      <c r="G127" s="782"/>
      <c r="H127" s="782"/>
      <c r="I127" s="782"/>
      <c r="J127" s="661"/>
      <c r="K127" s="764"/>
      <c r="L127" s="764"/>
      <c r="M127" s="783"/>
      <c r="N127" s="783"/>
    </row>
    <row r="128" spans="1:14" ht="40.5">
      <c r="A128" s="1933"/>
      <c r="B128" s="1049" t="s">
        <v>456</v>
      </c>
      <c r="C128" s="897" t="s">
        <v>1008</v>
      </c>
      <c r="D128" s="1050" t="s">
        <v>1009</v>
      </c>
      <c r="E128" s="782"/>
      <c r="F128" s="782"/>
      <c r="G128" s="782"/>
      <c r="H128" s="782"/>
      <c r="I128" s="782"/>
      <c r="J128" s="661"/>
      <c r="K128" s="764"/>
      <c r="L128" s="764"/>
      <c r="M128" s="783"/>
      <c r="N128" s="783"/>
    </row>
    <row r="129" spans="1:14" ht="40.5">
      <c r="A129" s="1934"/>
      <c r="B129" s="1049" t="s">
        <v>457</v>
      </c>
      <c r="C129" s="897" t="s">
        <v>1010</v>
      </c>
      <c r="D129" s="1050" t="s">
        <v>1011</v>
      </c>
      <c r="E129" s="782"/>
      <c r="F129" s="782"/>
      <c r="G129" s="782"/>
      <c r="H129" s="782"/>
      <c r="I129" s="782"/>
      <c r="J129" s="661"/>
      <c r="K129" s="764"/>
      <c r="L129" s="764"/>
      <c r="M129" s="783"/>
      <c r="N129" s="783"/>
    </row>
    <row r="130" spans="1:14" ht="48.75" customHeight="1">
      <c r="A130" s="1935" t="s">
        <v>1012</v>
      </c>
      <c r="B130" s="1049" t="s">
        <v>440</v>
      </c>
      <c r="C130" s="901" t="s">
        <v>1013</v>
      </c>
      <c r="D130" s="898" t="s">
        <v>1014</v>
      </c>
      <c r="E130" s="782"/>
      <c r="F130" s="782"/>
      <c r="G130" s="782"/>
      <c r="H130" s="782"/>
      <c r="I130" s="782"/>
      <c r="J130" s="661"/>
      <c r="K130" s="764"/>
      <c r="L130" s="764"/>
      <c r="M130" s="783"/>
      <c r="N130" s="783"/>
    </row>
    <row r="131" spans="1:14" ht="41.25">
      <c r="A131" s="1936"/>
      <c r="B131" s="1049" t="s">
        <v>442</v>
      </c>
      <c r="C131" s="900" t="s">
        <v>1015</v>
      </c>
      <c r="D131" s="898" t="s">
        <v>1016</v>
      </c>
      <c r="E131" s="782"/>
      <c r="F131" s="782"/>
      <c r="G131" s="782"/>
      <c r="H131" s="782"/>
      <c r="I131" s="782"/>
      <c r="J131" s="661"/>
      <c r="K131" s="764"/>
      <c r="L131" s="764"/>
      <c r="M131" s="783"/>
      <c r="N131" s="783"/>
    </row>
    <row r="132" spans="1:14" ht="41.25">
      <c r="A132" s="1936"/>
      <c r="B132" s="1049" t="s">
        <v>444</v>
      </c>
      <c r="C132" s="897" t="s">
        <v>1017</v>
      </c>
      <c r="D132" s="898" t="s">
        <v>1018</v>
      </c>
      <c r="E132" s="782"/>
      <c r="F132" s="782"/>
      <c r="G132" s="782"/>
      <c r="H132" s="782"/>
      <c r="I132" s="782"/>
      <c r="J132" s="661"/>
      <c r="K132" s="764"/>
      <c r="L132" s="764"/>
      <c r="M132" s="783"/>
      <c r="N132" s="783"/>
    </row>
    <row r="133" spans="1:14" ht="27.75">
      <c r="A133" s="1936"/>
      <c r="B133" s="1049" t="s">
        <v>445</v>
      </c>
      <c r="C133" s="897" t="s">
        <v>1019</v>
      </c>
      <c r="D133" s="899" t="s">
        <v>1020</v>
      </c>
      <c r="E133" s="782"/>
      <c r="F133" s="782"/>
      <c r="G133" s="782"/>
      <c r="H133" s="782"/>
      <c r="I133" s="782"/>
      <c r="J133" s="661"/>
      <c r="K133" s="764"/>
      <c r="L133" s="764"/>
      <c r="M133" s="783"/>
      <c r="N133" s="783"/>
    </row>
    <row r="134" spans="1:14" ht="54.75">
      <c r="A134" s="1936"/>
      <c r="B134" s="1049" t="s">
        <v>446</v>
      </c>
      <c r="C134" s="897" t="s">
        <v>1021</v>
      </c>
      <c r="D134" s="898" t="s">
        <v>1022</v>
      </c>
      <c r="E134" s="782"/>
      <c r="F134" s="782"/>
      <c r="G134" s="782"/>
      <c r="H134" s="782"/>
      <c r="I134" s="782"/>
      <c r="J134" s="661"/>
      <c r="K134" s="764"/>
      <c r="L134" s="764"/>
      <c r="M134" s="783"/>
      <c r="N134" s="783"/>
    </row>
    <row r="135" spans="1:14" ht="54.75">
      <c r="A135" s="1936"/>
      <c r="B135" s="1049" t="s">
        <v>448</v>
      </c>
      <c r="C135" s="897" t="s">
        <v>1023</v>
      </c>
      <c r="D135" s="898" t="s">
        <v>1024</v>
      </c>
      <c r="E135" s="782"/>
      <c r="F135" s="782"/>
      <c r="G135" s="782"/>
      <c r="H135" s="782"/>
      <c r="I135" s="782"/>
      <c r="J135" s="661"/>
      <c r="K135" s="764"/>
      <c r="L135" s="764"/>
      <c r="M135" s="783"/>
      <c r="N135" s="783"/>
    </row>
    <row r="136" spans="1:14" ht="41.25">
      <c r="A136" s="1936"/>
      <c r="B136" s="1049" t="s">
        <v>450</v>
      </c>
      <c r="C136" s="897" t="s">
        <v>1025</v>
      </c>
      <c r="D136" s="898" t="s">
        <v>1026</v>
      </c>
      <c r="E136" s="782"/>
      <c r="F136" s="782"/>
      <c r="G136" s="782"/>
      <c r="H136" s="782"/>
      <c r="I136" s="782"/>
      <c r="J136" s="661"/>
      <c r="K136" s="764"/>
      <c r="L136" s="764"/>
      <c r="M136" s="783"/>
      <c r="N136" s="783"/>
    </row>
    <row r="137" spans="1:14" ht="16.5">
      <c r="A137" s="1937"/>
      <c r="B137" s="1049" t="s">
        <v>452</v>
      </c>
      <c r="C137" s="897" t="s">
        <v>1027</v>
      </c>
      <c r="D137" s="896" t="s">
        <v>1028</v>
      </c>
      <c r="E137" s="782"/>
      <c r="F137" s="782"/>
      <c r="G137" s="782"/>
      <c r="H137" s="782"/>
      <c r="I137" s="782"/>
      <c r="J137" s="661"/>
      <c r="K137" s="764"/>
      <c r="L137" s="764"/>
      <c r="M137" s="783"/>
      <c r="N137" s="783"/>
    </row>
    <row r="138" spans="1:14" ht="54.75" customHeight="1">
      <c r="A138" s="1920" t="s">
        <v>1029</v>
      </c>
      <c r="B138" s="1052" t="s">
        <v>476</v>
      </c>
      <c r="C138" s="894" t="s">
        <v>1030</v>
      </c>
      <c r="D138" s="881" t="s">
        <v>1031</v>
      </c>
      <c r="E138" s="782"/>
      <c r="F138" s="782"/>
      <c r="G138" s="782"/>
      <c r="H138" s="782"/>
      <c r="I138" s="782"/>
      <c r="J138" s="661"/>
      <c r="K138" s="764"/>
      <c r="L138" s="764"/>
      <c r="M138" s="783"/>
      <c r="N138" s="783"/>
    </row>
    <row r="139" spans="1:14" ht="67.5">
      <c r="A139" s="1921"/>
      <c r="B139" s="1052" t="s">
        <v>478</v>
      </c>
      <c r="C139" s="894" t="s">
        <v>1032</v>
      </c>
      <c r="D139" s="895" t="s">
        <v>1033</v>
      </c>
      <c r="E139" s="782"/>
      <c r="F139" s="782"/>
      <c r="G139" s="782"/>
      <c r="H139" s="782"/>
      <c r="I139" s="782"/>
      <c r="J139" s="661"/>
      <c r="K139" s="764"/>
      <c r="L139" s="764"/>
      <c r="M139" s="783"/>
      <c r="N139" s="783"/>
    </row>
    <row r="140" spans="1:14" ht="41.25">
      <c r="A140" s="1921"/>
      <c r="B140" s="1052" t="s">
        <v>480</v>
      </c>
      <c r="C140" s="894" t="s">
        <v>1034</v>
      </c>
      <c r="D140" s="893" t="s">
        <v>1035</v>
      </c>
      <c r="E140" s="782"/>
      <c r="F140" s="782"/>
      <c r="G140" s="782"/>
      <c r="H140" s="782"/>
      <c r="I140" s="782"/>
      <c r="J140" s="661"/>
      <c r="K140" s="764"/>
      <c r="L140" s="764"/>
      <c r="M140" s="783"/>
      <c r="N140" s="783"/>
    </row>
    <row r="141" spans="1:14" ht="67.5">
      <c r="A141" s="1921"/>
      <c r="B141" s="1052" t="s">
        <v>483</v>
      </c>
      <c r="C141" s="892" t="s">
        <v>1036</v>
      </c>
      <c r="D141" s="891" t="s">
        <v>1037</v>
      </c>
      <c r="E141" s="782"/>
      <c r="F141" s="782"/>
      <c r="G141" s="782"/>
      <c r="H141" s="782"/>
      <c r="I141" s="782"/>
      <c r="J141" s="661"/>
      <c r="K141" s="764"/>
      <c r="L141" s="764"/>
      <c r="M141" s="783"/>
      <c r="N141" s="783"/>
    </row>
    <row r="142" spans="1:14" ht="81">
      <c r="A142" s="1921"/>
      <c r="B142" s="1052" t="s">
        <v>485</v>
      </c>
      <c r="C142" s="888" t="s">
        <v>1038</v>
      </c>
      <c r="D142" s="891" t="s">
        <v>1039</v>
      </c>
      <c r="E142" s="782"/>
      <c r="F142" s="782"/>
      <c r="G142" s="782"/>
      <c r="H142" s="782"/>
      <c r="I142" s="782"/>
      <c r="J142" s="661"/>
      <c r="K142" s="764"/>
      <c r="L142" s="764"/>
      <c r="M142" s="783"/>
      <c r="N142" s="783"/>
    </row>
    <row r="143" spans="1:14" ht="40.5">
      <c r="A143" s="1921"/>
      <c r="B143" s="1052" t="s">
        <v>487</v>
      </c>
      <c r="C143" s="888" t="s">
        <v>1040</v>
      </c>
      <c r="D143" s="891" t="s">
        <v>1041</v>
      </c>
      <c r="E143" s="782"/>
      <c r="F143" s="782"/>
      <c r="G143" s="782"/>
      <c r="H143" s="782"/>
      <c r="I143" s="782"/>
      <c r="J143" s="661"/>
      <c r="K143" s="764"/>
      <c r="L143" s="764"/>
      <c r="M143" s="783"/>
      <c r="N143" s="783"/>
    </row>
    <row r="144" spans="1:14" ht="58.5">
      <c r="A144" s="1921"/>
      <c r="B144" s="1052" t="s">
        <v>490</v>
      </c>
      <c r="C144" s="890" t="s">
        <v>1042</v>
      </c>
      <c r="D144" s="889" t="s">
        <v>1043</v>
      </c>
      <c r="E144" s="782"/>
      <c r="F144" s="782"/>
      <c r="G144" s="782"/>
      <c r="H144" s="782"/>
      <c r="I144" s="782"/>
      <c r="J144" s="661"/>
      <c r="K144" s="764"/>
      <c r="L144" s="764"/>
      <c r="M144" s="783"/>
      <c r="N144" s="783"/>
    </row>
    <row r="145" spans="1:14" ht="48.75" customHeight="1">
      <c r="A145" s="1921"/>
      <c r="B145" s="1052" t="s">
        <v>492</v>
      </c>
      <c r="C145" s="888" t="s">
        <v>1044</v>
      </c>
      <c r="D145" s="881" t="s">
        <v>1045</v>
      </c>
      <c r="E145" s="782"/>
      <c r="F145" s="782"/>
      <c r="G145" s="782"/>
      <c r="H145" s="782"/>
      <c r="I145" s="782"/>
      <c r="J145" s="661"/>
      <c r="K145" s="764"/>
      <c r="L145" s="764"/>
      <c r="M145" s="783"/>
      <c r="N145" s="783"/>
    </row>
    <row r="146" spans="1:14" ht="41.25">
      <c r="A146" s="1921"/>
      <c r="B146" s="1052" t="s">
        <v>494</v>
      </c>
      <c r="C146" s="887" t="s">
        <v>1046</v>
      </c>
      <c r="D146" s="881" t="s">
        <v>1047</v>
      </c>
      <c r="E146" s="782"/>
      <c r="F146" s="782"/>
      <c r="G146" s="782"/>
      <c r="H146" s="782"/>
      <c r="I146" s="782"/>
      <c r="J146" s="661"/>
      <c r="K146" s="764"/>
      <c r="L146" s="764"/>
      <c r="M146" s="783"/>
      <c r="N146" s="783"/>
    </row>
    <row r="147" spans="1:14" ht="41.25">
      <c r="A147" s="1921"/>
      <c r="B147" s="1052" t="s">
        <v>498</v>
      </c>
      <c r="C147" s="882" t="s">
        <v>1048</v>
      </c>
      <c r="D147" s="881" t="s">
        <v>1047</v>
      </c>
      <c r="E147" s="782"/>
      <c r="F147" s="782"/>
      <c r="G147" s="782"/>
      <c r="H147" s="782"/>
      <c r="I147" s="782"/>
      <c r="J147" s="661"/>
      <c r="K147" s="764"/>
      <c r="L147" s="764"/>
      <c r="M147" s="783"/>
      <c r="N147" s="783"/>
    </row>
    <row r="148" spans="1:14" ht="54.75">
      <c r="A148" s="1921" t="s">
        <v>1049</v>
      </c>
      <c r="B148" s="1052" t="s">
        <v>500</v>
      </c>
      <c r="C148" s="884" t="s">
        <v>1050</v>
      </c>
      <c r="D148" s="881" t="s">
        <v>1051</v>
      </c>
      <c r="E148" s="782"/>
      <c r="F148" s="782"/>
      <c r="G148" s="782"/>
      <c r="H148" s="782"/>
      <c r="I148" s="782"/>
      <c r="J148" s="661"/>
      <c r="K148" s="764"/>
      <c r="L148" s="764"/>
      <c r="M148" s="783"/>
      <c r="N148" s="783"/>
    </row>
    <row r="149" spans="1:14" ht="41.25">
      <c r="A149" s="1921"/>
      <c r="B149" s="1052" t="s">
        <v>501</v>
      </c>
      <c r="C149" s="886" t="s">
        <v>1052</v>
      </c>
      <c r="D149" s="881" t="s">
        <v>1053</v>
      </c>
      <c r="E149" s="782"/>
      <c r="F149" s="782"/>
      <c r="G149" s="782"/>
      <c r="H149" s="782"/>
      <c r="I149" s="782"/>
      <c r="J149" s="661"/>
      <c r="K149" s="764"/>
      <c r="L149" s="764"/>
      <c r="M149" s="783"/>
      <c r="N149" s="783"/>
    </row>
    <row r="150" spans="1:14" ht="54.75">
      <c r="A150" s="1921"/>
      <c r="B150" s="1052" t="s">
        <v>504</v>
      </c>
      <c r="C150" s="885" t="s">
        <v>1054</v>
      </c>
      <c r="D150" s="881" t="s">
        <v>1055</v>
      </c>
      <c r="E150" s="782"/>
      <c r="F150" s="782"/>
      <c r="G150" s="782"/>
      <c r="H150" s="782"/>
      <c r="I150" s="782"/>
      <c r="J150" s="661"/>
      <c r="K150" s="764"/>
      <c r="L150" s="764"/>
      <c r="M150" s="783"/>
      <c r="N150" s="783"/>
    </row>
    <row r="151" spans="1:14" ht="68.25">
      <c r="A151" s="1921"/>
      <c r="B151" s="1052" t="s">
        <v>505</v>
      </c>
      <c r="C151" s="884" t="s">
        <v>1056</v>
      </c>
      <c r="D151" s="881" t="s">
        <v>1057</v>
      </c>
      <c r="E151" s="782"/>
      <c r="F151" s="782"/>
      <c r="G151" s="782"/>
      <c r="H151" s="782"/>
      <c r="I151" s="782"/>
      <c r="J151" s="661"/>
      <c r="K151" s="764"/>
      <c r="L151" s="764"/>
      <c r="M151" s="783"/>
      <c r="N151" s="783"/>
    </row>
    <row r="152" spans="1:14" ht="41.25">
      <c r="A152" s="1921"/>
      <c r="B152" s="1052" t="s">
        <v>506</v>
      </c>
      <c r="C152" s="884" t="s">
        <v>1058</v>
      </c>
      <c r="D152" s="881" t="s">
        <v>1059</v>
      </c>
      <c r="E152" s="782"/>
      <c r="F152" s="782"/>
      <c r="G152" s="782"/>
      <c r="H152" s="782"/>
      <c r="I152" s="782"/>
      <c r="J152" s="661"/>
      <c r="K152" s="764"/>
      <c r="L152" s="764"/>
      <c r="M152" s="783"/>
      <c r="N152" s="783"/>
    </row>
    <row r="153" spans="1:14" ht="41.25">
      <c r="A153" s="1922"/>
      <c r="B153" s="1052" t="s">
        <v>508</v>
      </c>
      <c r="C153" s="880" t="s">
        <v>1060</v>
      </c>
      <c r="D153" s="881" t="s">
        <v>1061</v>
      </c>
      <c r="E153" s="782"/>
      <c r="F153" s="782"/>
      <c r="G153" s="782"/>
      <c r="H153" s="782"/>
      <c r="I153" s="782"/>
      <c r="J153" s="661"/>
      <c r="K153" s="764"/>
      <c r="L153" s="764"/>
      <c r="M153" s="783"/>
      <c r="N153" s="783"/>
    </row>
    <row r="154" spans="1:14" ht="54.75">
      <c r="A154" s="1920" t="s">
        <v>1062</v>
      </c>
      <c r="B154" s="1052" t="s">
        <v>477</v>
      </c>
      <c r="C154" s="880" t="s">
        <v>1063</v>
      </c>
      <c r="D154" s="881" t="s">
        <v>1064</v>
      </c>
      <c r="E154" s="782"/>
      <c r="F154" s="782"/>
      <c r="G154" s="782"/>
      <c r="H154" s="782"/>
      <c r="I154" s="782"/>
      <c r="J154" s="661"/>
      <c r="K154" s="764"/>
      <c r="L154" s="764"/>
      <c r="M154" s="783"/>
      <c r="N154" s="783"/>
    </row>
    <row r="155" spans="1:14" ht="68.25">
      <c r="A155" s="1921"/>
      <c r="B155" s="1052" t="s">
        <v>479</v>
      </c>
      <c r="C155" s="884" t="s">
        <v>1065</v>
      </c>
      <c r="D155" s="883" t="s">
        <v>1066</v>
      </c>
      <c r="E155" s="782"/>
      <c r="F155" s="782"/>
      <c r="G155" s="782"/>
      <c r="H155" s="782"/>
      <c r="I155" s="782"/>
      <c r="J155" s="661"/>
      <c r="K155" s="764"/>
      <c r="L155" s="764"/>
      <c r="M155" s="783"/>
      <c r="N155" s="783"/>
    </row>
    <row r="156" spans="1:14" ht="68.25">
      <c r="A156" s="1921"/>
      <c r="B156" s="1052" t="s">
        <v>481</v>
      </c>
      <c r="C156" s="882" t="s">
        <v>1065</v>
      </c>
      <c r="D156" s="881" t="s">
        <v>1067</v>
      </c>
      <c r="E156" s="782"/>
      <c r="F156" s="782"/>
      <c r="G156" s="782"/>
      <c r="H156" s="782"/>
      <c r="I156" s="782"/>
      <c r="J156" s="661"/>
      <c r="K156" s="764"/>
      <c r="L156" s="764"/>
      <c r="M156" s="783"/>
      <c r="N156" s="783"/>
    </row>
    <row r="157" spans="1:14" ht="124.5">
      <c r="A157" s="1921"/>
      <c r="B157" s="1052" t="s">
        <v>484</v>
      </c>
      <c r="C157" s="880" t="s">
        <v>1068</v>
      </c>
      <c r="D157" s="881" t="s">
        <v>1069</v>
      </c>
      <c r="E157" s="782"/>
      <c r="F157" s="782"/>
      <c r="G157" s="782"/>
      <c r="H157" s="782"/>
      <c r="I157" s="782"/>
      <c r="J157" s="661"/>
      <c r="K157" s="764"/>
      <c r="L157" s="764"/>
      <c r="M157" s="783"/>
      <c r="N157" s="783"/>
    </row>
    <row r="158" spans="1:14" ht="54.75">
      <c r="A158" s="1921"/>
      <c r="B158" s="1052" t="s">
        <v>486</v>
      </c>
      <c r="C158" s="880" t="s">
        <v>1070</v>
      </c>
      <c r="D158" s="881" t="s">
        <v>1071</v>
      </c>
      <c r="E158" s="782"/>
      <c r="F158" s="782"/>
      <c r="G158" s="782"/>
      <c r="H158" s="782"/>
      <c r="I158" s="782"/>
      <c r="J158" s="661"/>
      <c r="K158" s="764"/>
      <c r="L158" s="764"/>
      <c r="M158" s="783"/>
      <c r="N158" s="783"/>
    </row>
    <row r="159" spans="1:14" ht="54.75">
      <c r="A159" s="1921"/>
      <c r="B159" s="1052" t="s">
        <v>488</v>
      </c>
      <c r="C159" s="880" t="s">
        <v>1072</v>
      </c>
      <c r="D159" s="881" t="s">
        <v>1073</v>
      </c>
      <c r="E159" s="782"/>
      <c r="F159" s="782"/>
      <c r="G159" s="782"/>
      <c r="H159" s="782"/>
      <c r="I159" s="782"/>
      <c r="J159" s="661"/>
      <c r="K159" s="764"/>
      <c r="L159" s="764"/>
      <c r="M159" s="783"/>
      <c r="N159" s="783"/>
    </row>
    <row r="160" spans="1:14" ht="54.75">
      <c r="A160" s="1921"/>
      <c r="B160" s="1052" t="s">
        <v>491</v>
      </c>
      <c r="C160" s="880" t="s">
        <v>1074</v>
      </c>
      <c r="D160" s="881" t="s">
        <v>1075</v>
      </c>
      <c r="E160" s="782"/>
      <c r="F160" s="782"/>
      <c r="G160" s="782"/>
      <c r="H160" s="782"/>
      <c r="I160" s="782"/>
      <c r="J160" s="661"/>
      <c r="K160" s="764"/>
      <c r="L160" s="764"/>
      <c r="M160" s="783"/>
      <c r="N160" s="783"/>
    </row>
    <row r="161" spans="1:14" ht="54.75">
      <c r="A161" s="1921"/>
      <c r="B161" s="1052" t="s">
        <v>493</v>
      </c>
      <c r="C161" s="880" t="s">
        <v>1076</v>
      </c>
      <c r="D161" s="879" t="s">
        <v>1077</v>
      </c>
      <c r="E161" s="782"/>
      <c r="F161" s="782"/>
      <c r="G161" s="782"/>
      <c r="H161" s="782"/>
      <c r="I161" s="782"/>
      <c r="J161" s="661"/>
      <c r="K161" s="764"/>
      <c r="L161" s="764"/>
      <c r="M161" s="783"/>
      <c r="N161" s="783"/>
    </row>
    <row r="162" spans="1:14" ht="41.25">
      <c r="A162" s="1922"/>
      <c r="B162" s="1052" t="s">
        <v>495</v>
      </c>
      <c r="C162" s="880" t="s">
        <v>1078</v>
      </c>
      <c r="D162" s="879" t="s">
        <v>1079</v>
      </c>
      <c r="E162" s="782"/>
      <c r="F162" s="782"/>
      <c r="G162" s="782"/>
      <c r="H162" s="782"/>
      <c r="I162" s="782"/>
      <c r="J162" s="661"/>
      <c r="K162" s="764"/>
      <c r="L162" s="764"/>
      <c r="M162" s="783"/>
      <c r="N162" s="783"/>
    </row>
    <row r="163" spans="1:14" ht="54.75">
      <c r="A163" s="1923" t="s">
        <v>1080</v>
      </c>
      <c r="B163" s="1052" t="s">
        <v>538</v>
      </c>
      <c r="C163" s="880" t="s">
        <v>1081</v>
      </c>
      <c r="D163" s="881" t="s">
        <v>1082</v>
      </c>
      <c r="E163" s="782"/>
      <c r="F163" s="782"/>
      <c r="G163" s="782"/>
      <c r="H163" s="782"/>
      <c r="I163" s="782"/>
      <c r="J163" s="661"/>
      <c r="K163" s="764"/>
      <c r="L163" s="764"/>
      <c r="M163" s="783"/>
      <c r="N163" s="783"/>
    </row>
    <row r="164" spans="1:14" ht="41.25">
      <c r="A164" s="1924"/>
      <c r="B164" s="1052" t="s">
        <v>539</v>
      </c>
      <c r="C164" s="880" t="s">
        <v>1083</v>
      </c>
      <c r="D164" s="879" t="s">
        <v>1084</v>
      </c>
      <c r="E164" s="782"/>
      <c r="F164" s="782"/>
      <c r="G164" s="782"/>
      <c r="H164" s="782"/>
      <c r="I164" s="782"/>
      <c r="J164" s="661"/>
      <c r="K164" s="672"/>
      <c r="L164" s="672"/>
      <c r="M164" s="783"/>
      <c r="N164" s="783"/>
    </row>
    <row r="165" spans="1:14" ht="68.25">
      <c r="A165" s="1924"/>
      <c r="B165" s="1052" t="s">
        <v>540</v>
      </c>
      <c r="C165" s="880" t="s">
        <v>1085</v>
      </c>
      <c r="D165" s="879" t="s">
        <v>1086</v>
      </c>
      <c r="E165" s="782"/>
      <c r="F165" s="782"/>
      <c r="G165" s="782"/>
      <c r="H165" s="782"/>
      <c r="I165" s="782"/>
      <c r="J165" s="661"/>
      <c r="K165" s="764"/>
      <c r="L165" s="764"/>
      <c r="M165" s="783"/>
      <c r="N165" s="783"/>
    </row>
    <row r="166" spans="1:14" ht="54.75" customHeight="1">
      <c r="A166" s="1924"/>
      <c r="B166" s="1052" t="s">
        <v>541</v>
      </c>
      <c r="C166" s="880" t="s">
        <v>1087</v>
      </c>
      <c r="D166" s="879" t="s">
        <v>1088</v>
      </c>
      <c r="E166" s="796"/>
      <c r="F166" s="796"/>
      <c r="G166" s="796"/>
      <c r="H166" s="796"/>
      <c r="I166" s="796"/>
      <c r="J166" s="797"/>
      <c r="K166" s="798"/>
      <c r="L166" s="798"/>
      <c r="M166" s="777"/>
      <c r="N166" s="777"/>
    </row>
    <row r="167" spans="1:14" ht="41.25">
      <c r="A167" s="1925"/>
      <c r="B167" s="1052" t="s">
        <v>542</v>
      </c>
      <c r="C167" s="880" t="s">
        <v>1089</v>
      </c>
      <c r="D167" s="879" t="s">
        <v>1090</v>
      </c>
      <c r="E167" s="796"/>
      <c r="F167" s="796"/>
      <c r="G167" s="796"/>
      <c r="H167" s="796"/>
      <c r="I167" s="796"/>
      <c r="J167" s="799"/>
      <c r="K167" s="798"/>
      <c r="L167" s="798"/>
      <c r="M167" s="777"/>
      <c r="N167" s="777"/>
    </row>
    <row r="168" spans="1:14" ht="40.5">
      <c r="A168" s="1923" t="s">
        <v>1091</v>
      </c>
      <c r="B168" s="1052" t="s">
        <v>543</v>
      </c>
      <c r="C168" s="884" t="s">
        <v>1092</v>
      </c>
      <c r="D168" s="1053" t="s">
        <v>1093</v>
      </c>
      <c r="E168" s="796"/>
      <c r="F168" s="796"/>
      <c r="G168" s="796"/>
      <c r="H168" s="796"/>
      <c r="I168" s="796"/>
      <c r="J168" s="797"/>
      <c r="K168" s="798"/>
      <c r="L168" s="798"/>
      <c r="M168" s="777"/>
      <c r="N168" s="777"/>
    </row>
    <row r="169" spans="1:14" ht="53.25">
      <c r="A169" s="1924"/>
      <c r="B169" s="1052" t="s">
        <v>544</v>
      </c>
      <c r="C169" s="884" t="s">
        <v>1094</v>
      </c>
      <c r="D169" s="1053" t="s">
        <v>1095</v>
      </c>
      <c r="E169" s="796"/>
      <c r="F169" s="796"/>
      <c r="G169" s="796"/>
      <c r="H169" s="796"/>
      <c r="I169" s="796"/>
      <c r="J169" s="798"/>
      <c r="K169" s="798"/>
      <c r="L169" s="798"/>
      <c r="M169" s="777"/>
      <c r="N169" s="777"/>
    </row>
    <row r="170" spans="1:14" ht="81">
      <c r="A170" s="1924"/>
      <c r="B170" s="1052" t="s">
        <v>545</v>
      </c>
      <c r="C170" s="884" t="s">
        <v>1096</v>
      </c>
      <c r="D170" s="1053" t="s">
        <v>1097</v>
      </c>
      <c r="E170" s="796"/>
      <c r="F170" s="796"/>
      <c r="G170" s="796"/>
      <c r="H170" s="796"/>
      <c r="I170" s="796"/>
      <c r="J170" s="798"/>
      <c r="K170" s="798"/>
      <c r="L170" s="798"/>
      <c r="M170" s="777"/>
      <c r="N170" s="777"/>
    </row>
    <row r="171" spans="1:14" ht="68.25">
      <c r="A171" s="1925"/>
      <c r="B171" s="1052" t="s">
        <v>546</v>
      </c>
      <c r="C171" s="884" t="s">
        <v>1098</v>
      </c>
      <c r="D171" s="1054" t="s">
        <v>1099</v>
      </c>
      <c r="E171" s="796"/>
      <c r="F171" s="796"/>
      <c r="G171" s="796"/>
      <c r="H171" s="796"/>
      <c r="I171" s="796"/>
      <c r="J171" s="798"/>
      <c r="K171" s="798"/>
      <c r="L171" s="798"/>
      <c r="M171" s="777"/>
      <c r="N171" s="777"/>
    </row>
    <row r="172" spans="1:14" ht="67.5">
      <c r="A172" s="1923" t="s">
        <v>1100</v>
      </c>
      <c r="B172" s="1052" t="s">
        <v>547</v>
      </c>
      <c r="C172" s="884" t="s">
        <v>1101</v>
      </c>
      <c r="D172" s="1053" t="s">
        <v>1102</v>
      </c>
      <c r="E172" s="796"/>
      <c r="F172" s="796"/>
      <c r="G172" s="796"/>
      <c r="H172" s="796"/>
      <c r="I172" s="796"/>
      <c r="J172" s="798"/>
      <c r="K172" s="798"/>
      <c r="L172" s="798"/>
      <c r="M172" s="777"/>
      <c r="N172" s="777"/>
    </row>
    <row r="173" spans="1:14" ht="67.5" customHeight="1">
      <c r="A173" s="1924"/>
      <c r="B173" s="1052" t="s">
        <v>548</v>
      </c>
      <c r="C173" s="884" t="s">
        <v>1103</v>
      </c>
      <c r="D173" s="1053" t="s">
        <v>1104</v>
      </c>
      <c r="E173" s="796"/>
      <c r="F173" s="796"/>
      <c r="G173" s="796"/>
      <c r="H173" s="796"/>
      <c r="I173" s="796"/>
      <c r="J173" s="798"/>
      <c r="K173" s="798"/>
      <c r="L173" s="798"/>
      <c r="M173" s="777"/>
      <c r="N173" s="777"/>
    </row>
    <row r="174" spans="1:14" ht="53.25">
      <c r="A174" s="1924"/>
      <c r="B174" s="1052" t="s">
        <v>549</v>
      </c>
      <c r="C174" s="884" t="s">
        <v>1105</v>
      </c>
      <c r="D174" s="1053" t="s">
        <v>1106</v>
      </c>
      <c r="E174" s="796"/>
      <c r="F174" s="796"/>
      <c r="G174" s="796"/>
      <c r="H174" s="796"/>
      <c r="I174" s="796"/>
      <c r="J174" s="798"/>
      <c r="K174" s="798"/>
      <c r="L174" s="798"/>
      <c r="M174" s="777"/>
      <c r="N174" s="777"/>
    </row>
    <row r="175" spans="1:14" ht="40.5">
      <c r="A175" s="1924"/>
      <c r="B175" s="1052" t="s">
        <v>550</v>
      </c>
      <c r="C175" s="894" t="s">
        <v>1107</v>
      </c>
      <c r="D175" s="1053" t="s">
        <v>1108</v>
      </c>
      <c r="E175" s="796"/>
      <c r="F175" s="796"/>
      <c r="G175" s="796"/>
      <c r="H175" s="796"/>
      <c r="I175" s="796"/>
      <c r="J175" s="798"/>
      <c r="K175" s="798"/>
      <c r="L175" s="798"/>
      <c r="M175" s="777"/>
      <c r="N175" s="777"/>
    </row>
    <row r="176" spans="1:14" ht="45.75">
      <c r="A176" s="1924"/>
      <c r="B176" s="1052" t="s">
        <v>551</v>
      </c>
      <c r="C176" s="884" t="s">
        <v>1109</v>
      </c>
      <c r="D176" s="1055" t="s">
        <v>1110</v>
      </c>
      <c r="E176" s="796"/>
      <c r="F176" s="796"/>
      <c r="G176" s="796"/>
      <c r="H176" s="796"/>
      <c r="I176" s="796"/>
      <c r="J176" s="798"/>
      <c r="K176" s="798"/>
      <c r="L176" s="798"/>
      <c r="M176" s="777"/>
      <c r="N176" s="777"/>
    </row>
    <row r="177" spans="1:14" ht="60.75">
      <c r="A177" s="1925"/>
      <c r="B177" s="1052" t="s">
        <v>552</v>
      </c>
      <c r="C177" s="884" t="s">
        <v>1111</v>
      </c>
      <c r="D177" s="1056" t="s">
        <v>1112</v>
      </c>
      <c r="E177" s="796"/>
      <c r="F177" s="796"/>
      <c r="G177" s="796"/>
      <c r="H177" s="796"/>
      <c r="I177" s="796"/>
      <c r="J177" s="798"/>
      <c r="K177" s="798"/>
      <c r="L177" s="798"/>
      <c r="M177" s="777"/>
      <c r="N177" s="777"/>
    </row>
    <row r="178" spans="1:14" ht="64.5">
      <c r="A178" s="1915" t="s">
        <v>1113</v>
      </c>
      <c r="B178" s="1065" t="s">
        <v>553</v>
      </c>
      <c r="C178" s="1057" t="s">
        <v>1114</v>
      </c>
      <c r="D178" s="1066" t="s">
        <v>1115</v>
      </c>
      <c r="E178" s="796"/>
      <c r="F178" s="796"/>
      <c r="G178" s="796"/>
      <c r="H178" s="796"/>
      <c r="I178" s="796"/>
      <c r="J178" s="798"/>
      <c r="K178" s="798"/>
      <c r="L178" s="798"/>
      <c r="M178" s="777"/>
      <c r="N178" s="777"/>
    </row>
    <row r="179" spans="1:14" ht="81">
      <c r="A179" s="1918"/>
      <c r="B179" s="1065" t="s">
        <v>554</v>
      </c>
      <c r="C179" s="1057" t="s">
        <v>1116</v>
      </c>
      <c r="D179" s="1066" t="s">
        <v>1117</v>
      </c>
      <c r="E179" s="796"/>
      <c r="F179" s="796"/>
      <c r="G179" s="796"/>
      <c r="H179" s="796"/>
      <c r="I179" s="796"/>
      <c r="J179" s="798"/>
      <c r="K179" s="798"/>
      <c r="L179" s="798"/>
      <c r="M179" s="777"/>
      <c r="N179" s="777"/>
    </row>
    <row r="180" spans="1:14" ht="81">
      <c r="A180" s="1919"/>
      <c r="B180" s="1065" t="s">
        <v>555</v>
      </c>
      <c r="C180" s="1057" t="s">
        <v>1116</v>
      </c>
      <c r="D180" s="1066" t="s">
        <v>1118</v>
      </c>
      <c r="E180" s="796"/>
      <c r="F180" s="796"/>
      <c r="G180" s="796"/>
      <c r="H180" s="796"/>
      <c r="I180" s="796"/>
      <c r="J180" s="798"/>
      <c r="K180" s="798"/>
      <c r="L180" s="798"/>
      <c r="M180" s="777"/>
      <c r="N180" s="777"/>
    </row>
    <row r="181" spans="1:14" ht="48.75" customHeight="1">
      <c r="A181" s="1915" t="s">
        <v>1119</v>
      </c>
      <c r="B181" s="1065" t="s">
        <v>560</v>
      </c>
      <c r="C181" s="1057" t="s">
        <v>1120</v>
      </c>
      <c r="D181" s="1066" t="s">
        <v>1121</v>
      </c>
      <c r="E181" s="796"/>
      <c r="F181" s="796"/>
      <c r="G181" s="796"/>
      <c r="H181" s="796"/>
      <c r="I181" s="796"/>
      <c r="J181" s="798"/>
      <c r="K181" s="798"/>
      <c r="L181" s="798"/>
      <c r="M181" s="777"/>
      <c r="N181" s="777"/>
    </row>
    <row r="182" spans="1:14" ht="81">
      <c r="A182" s="1916"/>
      <c r="B182" s="1065" t="s">
        <v>561</v>
      </c>
      <c r="C182" s="1057" t="s">
        <v>1122</v>
      </c>
      <c r="D182" s="1066" t="s">
        <v>1123</v>
      </c>
      <c r="E182" s="796"/>
      <c r="F182" s="796"/>
      <c r="G182" s="796"/>
      <c r="H182" s="796"/>
      <c r="I182" s="796"/>
      <c r="J182" s="798"/>
      <c r="K182" s="798"/>
      <c r="L182" s="798"/>
      <c r="M182" s="777"/>
      <c r="N182" s="777"/>
    </row>
    <row r="183" spans="1:14" ht="64.5">
      <c r="A183" s="1916"/>
      <c r="B183" s="1065" t="s">
        <v>562</v>
      </c>
      <c r="C183" s="1057" t="s">
        <v>1124</v>
      </c>
      <c r="D183" s="1066" t="s">
        <v>1125</v>
      </c>
      <c r="E183" s="796"/>
      <c r="F183" s="796"/>
      <c r="G183" s="796"/>
      <c r="H183" s="796"/>
      <c r="I183" s="796"/>
      <c r="J183" s="798"/>
      <c r="K183" s="798"/>
      <c r="L183" s="798"/>
      <c r="M183" s="777"/>
      <c r="N183" s="777"/>
    </row>
    <row r="184" spans="1:14" ht="48.75">
      <c r="A184" s="1916"/>
      <c r="B184" s="1065" t="s">
        <v>563</v>
      </c>
      <c r="C184" s="1057" t="s">
        <v>1126</v>
      </c>
      <c r="D184" s="1066" t="s">
        <v>1127</v>
      </c>
      <c r="E184" s="796"/>
      <c r="F184" s="796"/>
      <c r="G184" s="796"/>
      <c r="H184" s="796"/>
      <c r="I184" s="796"/>
      <c r="J184" s="798"/>
      <c r="K184" s="798"/>
      <c r="L184" s="798"/>
      <c r="M184" s="777"/>
      <c r="N184" s="777"/>
    </row>
    <row r="185" spans="1:14" ht="48.75">
      <c r="A185" s="1916"/>
      <c r="B185" s="1065" t="s">
        <v>564</v>
      </c>
      <c r="C185" s="1057" t="s">
        <v>1128</v>
      </c>
      <c r="D185" s="1066" t="s">
        <v>1127</v>
      </c>
      <c r="E185" s="796"/>
      <c r="F185" s="796"/>
      <c r="G185" s="796"/>
      <c r="H185" s="796"/>
      <c r="I185" s="796"/>
      <c r="J185" s="798"/>
      <c r="K185" s="798"/>
      <c r="L185" s="798"/>
      <c r="M185" s="777"/>
      <c r="N185" s="777"/>
    </row>
    <row r="186" spans="1:14" ht="48.75">
      <c r="A186" s="1917"/>
      <c r="B186" s="1065" t="s">
        <v>565</v>
      </c>
      <c r="C186" s="1057" t="s">
        <v>1129</v>
      </c>
      <c r="D186" s="1066" t="s">
        <v>1130</v>
      </c>
      <c r="E186" s="796"/>
      <c r="F186" s="796"/>
      <c r="G186" s="796"/>
      <c r="H186" s="796"/>
      <c r="I186" s="796"/>
      <c r="J186" s="798"/>
      <c r="K186" s="798"/>
      <c r="L186" s="798"/>
      <c r="M186" s="777"/>
      <c r="N186" s="777"/>
    </row>
    <row r="187" spans="1:14" ht="64.5">
      <c r="A187" s="1915" t="s">
        <v>1131</v>
      </c>
      <c r="B187" s="1065" t="s">
        <v>566</v>
      </c>
      <c r="C187" s="1057" t="s">
        <v>1132</v>
      </c>
      <c r="D187" s="1066" t="s">
        <v>1133</v>
      </c>
      <c r="E187" s="796"/>
      <c r="F187" s="796"/>
      <c r="G187" s="796"/>
      <c r="H187" s="796"/>
      <c r="I187" s="796"/>
      <c r="J187" s="798"/>
      <c r="K187" s="798"/>
      <c r="L187" s="798"/>
      <c r="M187" s="777"/>
      <c r="N187" s="777"/>
    </row>
    <row r="188" spans="1:14" ht="48.75">
      <c r="A188" s="1916"/>
      <c r="B188" s="1065" t="s">
        <v>567</v>
      </c>
      <c r="C188" s="1057" t="s">
        <v>1134</v>
      </c>
      <c r="D188" s="1066" t="s">
        <v>1135</v>
      </c>
      <c r="E188" s="796"/>
      <c r="F188" s="796"/>
      <c r="G188" s="796"/>
      <c r="H188" s="796"/>
      <c r="I188" s="796"/>
      <c r="J188" s="798"/>
      <c r="K188" s="798"/>
      <c r="L188" s="798"/>
      <c r="M188" s="777"/>
      <c r="N188" s="777"/>
    </row>
    <row r="189" spans="1:14" ht="48.75">
      <c r="A189" s="1916"/>
      <c r="B189" s="1065" t="s">
        <v>568</v>
      </c>
      <c r="C189" s="1057" t="s">
        <v>1136</v>
      </c>
      <c r="D189" s="1066" t="s">
        <v>1135</v>
      </c>
      <c r="E189" s="796"/>
      <c r="F189" s="796"/>
      <c r="G189" s="796"/>
      <c r="H189" s="796"/>
      <c r="I189" s="796"/>
      <c r="J189" s="798"/>
      <c r="K189" s="798"/>
      <c r="L189" s="798"/>
      <c r="M189" s="777"/>
      <c r="N189" s="777"/>
    </row>
    <row r="190" spans="1:14" ht="48.75">
      <c r="A190" s="1916"/>
      <c r="B190" s="1065" t="s">
        <v>569</v>
      </c>
      <c r="C190" s="1057" t="s">
        <v>1137</v>
      </c>
      <c r="D190" s="1066" t="s">
        <v>1138</v>
      </c>
      <c r="E190" s="796"/>
      <c r="F190" s="796"/>
      <c r="G190" s="796"/>
      <c r="H190" s="796"/>
      <c r="I190" s="796"/>
      <c r="J190" s="798"/>
      <c r="K190" s="798"/>
      <c r="L190" s="798"/>
      <c r="M190" s="777"/>
      <c r="N190" s="777"/>
    </row>
    <row r="191" spans="1:14" ht="48.75">
      <c r="A191" s="1917"/>
      <c r="B191" s="1065" t="s">
        <v>570</v>
      </c>
      <c r="C191" s="1057" t="s">
        <v>1139</v>
      </c>
      <c r="D191" s="1066" t="s">
        <v>1140</v>
      </c>
      <c r="E191" s="796"/>
      <c r="F191" s="796"/>
      <c r="G191" s="796"/>
      <c r="H191" s="796"/>
      <c r="I191" s="796"/>
      <c r="J191" s="798"/>
      <c r="K191" s="798"/>
      <c r="L191" s="798"/>
      <c r="M191" s="777"/>
      <c r="N191" s="777"/>
    </row>
    <row r="192" spans="1:14" ht="64.5">
      <c r="A192" s="1915" t="s">
        <v>1141</v>
      </c>
      <c r="B192" s="1065" t="s">
        <v>571</v>
      </c>
      <c r="C192" s="1057" t="s">
        <v>1142</v>
      </c>
      <c r="D192" s="1066" t="s">
        <v>1143</v>
      </c>
      <c r="E192" s="796"/>
      <c r="F192" s="796"/>
      <c r="G192" s="796"/>
      <c r="H192" s="796"/>
      <c r="I192" s="796"/>
      <c r="J192" s="798"/>
      <c r="K192" s="798"/>
      <c r="L192" s="798"/>
      <c r="M192" s="777"/>
      <c r="N192" s="777"/>
    </row>
    <row r="193" spans="1:14" ht="48.75">
      <c r="A193" s="1918"/>
      <c r="B193" s="1065" t="s">
        <v>572</v>
      </c>
      <c r="C193" s="1057" t="s">
        <v>1144</v>
      </c>
      <c r="D193" s="1066" t="s">
        <v>1145</v>
      </c>
      <c r="E193" s="796"/>
      <c r="F193" s="796"/>
      <c r="G193" s="796"/>
      <c r="H193" s="796"/>
      <c r="I193" s="796"/>
      <c r="J193" s="798"/>
      <c r="K193" s="798"/>
      <c r="L193" s="798"/>
      <c r="M193" s="777"/>
      <c r="N193" s="777"/>
    </row>
    <row r="194" spans="1:14" ht="81" customHeight="1">
      <c r="A194" s="1918"/>
      <c r="B194" s="1065" t="s">
        <v>573</v>
      </c>
      <c r="C194" s="1057" t="s">
        <v>1146</v>
      </c>
      <c r="D194" s="1066" t="s">
        <v>1147</v>
      </c>
      <c r="E194" s="796"/>
      <c r="F194" s="796"/>
      <c r="G194" s="796"/>
      <c r="H194" s="796"/>
      <c r="I194" s="796"/>
      <c r="J194" s="798"/>
      <c r="K194" s="798"/>
      <c r="L194" s="798"/>
      <c r="M194" s="777"/>
      <c r="N194" s="777"/>
    </row>
    <row r="195" spans="1:14" ht="48.75">
      <c r="A195" s="1918"/>
      <c r="B195" s="1065" t="s">
        <v>574</v>
      </c>
      <c r="C195" s="1057" t="s">
        <v>1148</v>
      </c>
      <c r="D195" s="1066" t="s">
        <v>1149</v>
      </c>
      <c r="E195" s="796"/>
      <c r="F195" s="796"/>
      <c r="G195" s="796"/>
      <c r="H195" s="796"/>
      <c r="I195" s="796"/>
      <c r="J195" s="798"/>
      <c r="K195" s="798"/>
      <c r="L195" s="798"/>
      <c r="M195" s="777"/>
      <c r="N195" s="777"/>
    </row>
    <row r="196" spans="1:14" ht="48.75">
      <c r="A196" s="1918"/>
      <c r="B196" s="1065" t="s">
        <v>575</v>
      </c>
      <c r="C196" s="1057" t="s">
        <v>1150</v>
      </c>
      <c r="D196" s="1066" t="s">
        <v>1151</v>
      </c>
      <c r="E196" s="796"/>
      <c r="F196" s="796"/>
      <c r="G196" s="796"/>
      <c r="H196" s="796"/>
      <c r="I196" s="796"/>
      <c r="J196" s="798"/>
      <c r="K196" s="798"/>
      <c r="L196" s="798"/>
      <c r="M196" s="777"/>
      <c r="N196" s="777"/>
    </row>
    <row r="197" spans="1:14" ht="64.5">
      <c r="A197" s="1918"/>
      <c r="B197" s="1065" t="s">
        <v>576</v>
      </c>
      <c r="C197" s="1057" t="s">
        <v>1152</v>
      </c>
      <c r="D197" s="1066" t="s">
        <v>1153</v>
      </c>
      <c r="E197" s="796"/>
      <c r="F197" s="796"/>
      <c r="G197" s="796"/>
      <c r="H197" s="796"/>
      <c r="I197" s="796"/>
      <c r="J197" s="798"/>
      <c r="K197" s="798"/>
      <c r="L197" s="798"/>
      <c r="M197" s="777"/>
      <c r="N197" s="777"/>
    </row>
    <row r="198" spans="1:14" ht="64.5">
      <c r="A198" s="1918"/>
      <c r="B198" s="1065" t="s">
        <v>577</v>
      </c>
      <c r="C198" s="1057" t="s">
        <v>1154</v>
      </c>
      <c r="D198" s="1066" t="s">
        <v>1155</v>
      </c>
      <c r="E198" s="796"/>
      <c r="F198" s="796"/>
      <c r="G198" s="796"/>
      <c r="H198" s="796"/>
      <c r="I198" s="796"/>
      <c r="J198" s="798"/>
      <c r="K198" s="798"/>
      <c r="L198" s="798"/>
      <c r="M198" s="777"/>
      <c r="N198" s="777"/>
    </row>
    <row r="199" spans="1:14" ht="64.5">
      <c r="A199" s="1919"/>
      <c r="B199" s="1065" t="s">
        <v>578</v>
      </c>
      <c r="C199" s="1057" t="s">
        <v>1156</v>
      </c>
      <c r="D199" s="1066" t="s">
        <v>1155</v>
      </c>
      <c r="E199" s="796"/>
      <c r="F199" s="796"/>
      <c r="G199" s="796"/>
      <c r="H199" s="796"/>
      <c r="I199" s="796"/>
      <c r="J199" s="798"/>
      <c r="K199" s="798"/>
      <c r="L199" s="798"/>
      <c r="M199" s="777"/>
      <c r="N199" s="777"/>
    </row>
    <row r="200" spans="1:14" ht="27">
      <c r="A200" s="1915" t="s">
        <v>1157</v>
      </c>
      <c r="B200" s="1065" t="s">
        <v>579</v>
      </c>
      <c r="C200" s="1057" t="s">
        <v>1158</v>
      </c>
      <c r="D200" s="1058" t="s">
        <v>1159</v>
      </c>
      <c r="E200" s="796"/>
      <c r="F200" s="796"/>
      <c r="G200" s="796"/>
      <c r="H200" s="796"/>
      <c r="I200" s="796"/>
      <c r="J200" s="798"/>
      <c r="K200" s="798"/>
      <c r="L200" s="798"/>
      <c r="M200" s="777"/>
      <c r="N200" s="777"/>
    </row>
    <row r="201" spans="1:14" ht="41.25">
      <c r="A201" s="1918"/>
      <c r="B201" s="1065" t="s">
        <v>580</v>
      </c>
      <c r="C201" s="1057" t="s">
        <v>1160</v>
      </c>
      <c r="D201" s="1059" t="s">
        <v>1161</v>
      </c>
      <c r="E201" s="796"/>
      <c r="F201" s="796"/>
      <c r="G201" s="796"/>
      <c r="H201" s="796"/>
      <c r="I201" s="796"/>
      <c r="J201" s="798"/>
      <c r="K201" s="798"/>
      <c r="L201" s="798"/>
      <c r="M201" s="777"/>
      <c r="N201" s="777"/>
    </row>
    <row r="202" spans="1:14" ht="41.25">
      <c r="A202" s="1918"/>
      <c r="B202" s="1065" t="s">
        <v>581</v>
      </c>
      <c r="C202" s="1057" t="s">
        <v>1162</v>
      </c>
      <c r="D202" s="1059" t="s">
        <v>1163</v>
      </c>
      <c r="E202" s="796"/>
      <c r="F202" s="796"/>
      <c r="G202" s="796"/>
      <c r="H202" s="796"/>
      <c r="I202" s="796"/>
      <c r="J202" s="798"/>
      <c r="K202" s="798"/>
      <c r="L202" s="798"/>
      <c r="M202" s="777"/>
      <c r="N202" s="777"/>
    </row>
    <row r="203" spans="1:14" ht="41.25">
      <c r="A203" s="1918"/>
      <c r="B203" s="1065" t="s">
        <v>582</v>
      </c>
      <c r="C203" s="1057" t="s">
        <v>1164</v>
      </c>
      <c r="D203" s="1059" t="s">
        <v>1165</v>
      </c>
      <c r="E203" s="796"/>
      <c r="F203" s="796"/>
      <c r="G203" s="796"/>
      <c r="H203" s="796"/>
      <c r="I203" s="796"/>
      <c r="J203" s="798"/>
      <c r="K203" s="798"/>
      <c r="L203" s="798"/>
      <c r="M203" s="777"/>
      <c r="N203" s="777"/>
    </row>
    <row r="204" spans="1:14" ht="41.25">
      <c r="A204" s="1918"/>
      <c r="B204" s="1065" t="s">
        <v>583</v>
      </c>
      <c r="C204" s="1057" t="s">
        <v>1166</v>
      </c>
      <c r="D204" s="1059" t="s">
        <v>1167</v>
      </c>
      <c r="E204" s="796"/>
      <c r="F204" s="796"/>
      <c r="G204" s="796"/>
      <c r="H204" s="796"/>
      <c r="I204" s="796"/>
      <c r="J204" s="798"/>
      <c r="K204" s="798"/>
      <c r="L204" s="798"/>
      <c r="M204" s="777"/>
      <c r="N204" s="777"/>
    </row>
    <row r="205" spans="1:14" ht="27.75">
      <c r="A205" s="1919"/>
      <c r="B205" s="1065" t="s">
        <v>584</v>
      </c>
      <c r="C205" s="1057" t="s">
        <v>1168</v>
      </c>
      <c r="D205" s="1060" t="s">
        <v>1169</v>
      </c>
      <c r="E205" s="796"/>
      <c r="F205" s="796"/>
      <c r="G205" s="796"/>
      <c r="H205" s="796"/>
      <c r="I205" s="796"/>
      <c r="J205" s="798"/>
      <c r="K205" s="798"/>
      <c r="L205" s="798"/>
      <c r="M205" s="777"/>
      <c r="N205" s="777"/>
    </row>
    <row r="206" spans="1:14" ht="41.25">
      <c r="A206" s="1915" t="s">
        <v>1170</v>
      </c>
      <c r="B206" s="1065" t="s">
        <v>585</v>
      </c>
      <c r="C206" s="1057" t="s">
        <v>1171</v>
      </c>
      <c r="D206" s="1059" t="s">
        <v>1172</v>
      </c>
      <c r="E206" s="796"/>
      <c r="F206" s="796"/>
      <c r="G206" s="796"/>
      <c r="H206" s="796"/>
      <c r="I206" s="796"/>
      <c r="J206" s="798"/>
      <c r="K206" s="798"/>
      <c r="L206" s="798"/>
      <c r="M206" s="777"/>
      <c r="N206" s="777"/>
    </row>
    <row r="207" spans="1:14" ht="41.25">
      <c r="A207" s="1918"/>
      <c r="B207" s="1065" t="s">
        <v>586</v>
      </c>
      <c r="C207" s="1057" t="s">
        <v>1173</v>
      </c>
      <c r="D207" s="1059" t="s">
        <v>1172</v>
      </c>
      <c r="E207" s="796"/>
      <c r="F207" s="796"/>
      <c r="G207" s="796"/>
      <c r="H207" s="796"/>
      <c r="I207" s="796"/>
      <c r="J207" s="798"/>
      <c r="K207" s="798"/>
      <c r="L207" s="798"/>
      <c r="M207" s="777"/>
      <c r="N207" s="777"/>
    </row>
    <row r="208" spans="1:14" ht="41.25" customHeight="1">
      <c r="A208" s="1918"/>
      <c r="B208" s="1065" t="s">
        <v>587</v>
      </c>
      <c r="C208" s="1057" t="s">
        <v>1174</v>
      </c>
      <c r="D208" s="1061" t="s">
        <v>1175</v>
      </c>
      <c r="E208" s="796"/>
      <c r="F208" s="796"/>
      <c r="G208" s="796"/>
      <c r="H208" s="796"/>
      <c r="I208" s="796"/>
      <c r="J208" s="798"/>
      <c r="K208" s="798"/>
      <c r="L208" s="798"/>
      <c r="M208" s="777"/>
      <c r="N208" s="777"/>
    </row>
    <row r="209" spans="1:14" ht="54.75">
      <c r="A209" s="1918"/>
      <c r="B209" s="1065" t="s">
        <v>588</v>
      </c>
      <c r="C209" s="1057" t="s">
        <v>1176</v>
      </c>
      <c r="D209" s="1059" t="s">
        <v>1177</v>
      </c>
      <c r="E209" s="796"/>
      <c r="F209" s="796"/>
      <c r="G209" s="796"/>
      <c r="H209" s="796"/>
      <c r="I209" s="796"/>
      <c r="J209" s="798"/>
      <c r="K209" s="798"/>
      <c r="L209" s="798"/>
      <c r="M209" s="777"/>
      <c r="N209" s="777"/>
    </row>
    <row r="210" spans="1:14" ht="40.5">
      <c r="A210" s="1918"/>
      <c r="B210" s="1065" t="s">
        <v>589</v>
      </c>
      <c r="C210" s="1057" t="s">
        <v>1178</v>
      </c>
      <c r="D210" s="1062" t="s">
        <v>1179</v>
      </c>
      <c r="E210" s="796"/>
      <c r="F210" s="796"/>
      <c r="G210" s="796"/>
      <c r="H210" s="796"/>
      <c r="I210" s="796"/>
      <c r="J210" s="798"/>
      <c r="K210" s="798"/>
      <c r="L210" s="798"/>
      <c r="M210" s="777"/>
      <c r="N210" s="777"/>
    </row>
    <row r="211" spans="1:14" ht="40.5">
      <c r="A211" s="1918"/>
      <c r="B211" s="1065" t="s">
        <v>590</v>
      </c>
      <c r="C211" s="1057" t="s">
        <v>1180</v>
      </c>
      <c r="D211" s="1062" t="s">
        <v>1181</v>
      </c>
      <c r="E211" s="796"/>
      <c r="F211" s="796"/>
      <c r="G211" s="796"/>
      <c r="H211" s="796"/>
      <c r="I211" s="796"/>
      <c r="J211" s="798"/>
      <c r="K211" s="798"/>
      <c r="L211" s="798"/>
      <c r="M211" s="777"/>
      <c r="N211" s="777"/>
    </row>
    <row r="212" spans="1:14" ht="40.5">
      <c r="A212" s="1918"/>
      <c r="B212" s="1065" t="s">
        <v>591</v>
      </c>
      <c r="C212" s="1063" t="s">
        <v>1182</v>
      </c>
      <c r="D212" s="1062" t="s">
        <v>1183</v>
      </c>
      <c r="E212" s="796"/>
      <c r="F212" s="796"/>
      <c r="G212" s="796"/>
      <c r="H212" s="796"/>
      <c r="I212" s="796"/>
      <c r="J212" s="798"/>
      <c r="K212" s="798"/>
      <c r="L212" s="798"/>
      <c r="M212" s="777"/>
      <c r="N212" s="777"/>
    </row>
    <row r="213" spans="1:14" ht="16.5">
      <c r="A213" s="1919"/>
      <c r="B213" s="1065" t="s">
        <v>592</v>
      </c>
      <c r="C213" s="1063" t="s">
        <v>1184</v>
      </c>
      <c r="D213" s="1064" t="s">
        <v>1185</v>
      </c>
      <c r="E213" s="796"/>
      <c r="F213" s="796"/>
      <c r="G213" s="796"/>
      <c r="H213" s="796"/>
      <c r="I213" s="796"/>
      <c r="J213" s="800"/>
      <c r="K213" s="798"/>
      <c r="L213" s="798"/>
      <c r="M213" s="777"/>
      <c r="N213" s="777"/>
    </row>
    <row r="214" spans="1:14" ht="15.75"/>
    <row r="215" spans="1:14" ht="15.75"/>
    <row r="216" spans="1:14" ht="15.75"/>
    <row r="217" spans="1:14" ht="15.75"/>
    <row r="218" spans="1:14" ht="15.75"/>
    <row r="219" spans="1:14" ht="15.75"/>
    <row r="220" spans="1:14" ht="15.75"/>
    <row r="221" spans="1:14" ht="15.75"/>
    <row r="222" spans="1:14" ht="15.75"/>
    <row r="223" spans="1:14" ht="15.75"/>
    <row r="224" spans="1:14" ht="15.75"/>
    <row r="225" ht="15.75"/>
    <row r="226" ht="15.75"/>
    <row r="227" ht="15.75"/>
    <row r="228" ht="15.75"/>
    <row r="229" ht="15.75"/>
    <row r="230" ht="15.75"/>
    <row r="231" ht="15.75"/>
    <row r="232" ht="15.75"/>
    <row r="233" ht="15.75"/>
    <row r="234" ht="15.75"/>
    <row r="235" ht="15.75"/>
    <row r="236" ht="15.75"/>
    <row r="237" ht="15.75"/>
    <row r="238" ht="15.75"/>
    <row r="239" ht="15.75"/>
    <row r="240" ht="15.75"/>
    <row r="241" ht="15.75"/>
    <row r="242" ht="15.75"/>
    <row r="243" ht="15.75"/>
    <row r="244" ht="15.75"/>
    <row r="245" ht="15.75"/>
    <row r="246" ht="15.75"/>
    <row r="247" ht="15.75"/>
    <row r="248" ht="15.75"/>
    <row r="249" ht="15.75"/>
    <row r="250" ht="15.75"/>
    <row r="251" ht="15.75"/>
    <row r="252" ht="15.75"/>
    <row r="253" ht="15.75"/>
    <row r="254" ht="15.75"/>
    <row r="255" ht="15.75"/>
    <row r="256" ht="15.75"/>
    <row r="257" ht="15.75"/>
    <row r="258" ht="15.75"/>
    <row r="259" ht="15.75"/>
    <row r="260" ht="15.75"/>
    <row r="261" ht="15.75"/>
    <row r="262" ht="15.75"/>
    <row r="263" ht="15.75"/>
    <row r="264" ht="15.75"/>
    <row r="265" ht="15.75"/>
    <row r="266" ht="15.75"/>
    <row r="267" ht="15.75"/>
    <row r="268" ht="15.75"/>
    <row r="269" ht="15.75"/>
    <row r="270" ht="15.75"/>
    <row r="271" ht="15.75"/>
    <row r="272" ht="15.75"/>
    <row r="273" ht="15.75"/>
    <row r="274" ht="15.75"/>
    <row r="275" ht="15.75"/>
    <row r="276" ht="15.75"/>
    <row r="277" ht="15.75"/>
    <row r="278" ht="15.75"/>
    <row r="279" ht="15.75"/>
    <row r="280" ht="15.75"/>
    <row r="281" ht="15.75"/>
    <row r="282" ht="15.75"/>
    <row r="283" ht="15.75"/>
    <row r="284" ht="15.75"/>
    <row r="285" ht="15.75"/>
    <row r="286" ht="15.75"/>
    <row r="287" ht="15.75"/>
    <row r="288" ht="15.75"/>
    <row r="289" ht="15.75"/>
    <row r="290" ht="15.75"/>
    <row r="291" ht="15.75"/>
    <row r="292" ht="15.75"/>
    <row r="293" ht="15.75"/>
    <row r="294" ht="15.75"/>
    <row r="295" ht="15.75"/>
    <row r="296" ht="15.75"/>
    <row r="297" ht="15.75"/>
    <row r="298" ht="15.75"/>
    <row r="299" ht="15.75"/>
    <row r="300" ht="15.75"/>
    <row r="301" ht="15.75"/>
    <row r="302" ht="15.75"/>
    <row r="303" ht="15.75"/>
    <row r="304" ht="15.75"/>
    <row r="305" ht="15.75"/>
    <row r="306" ht="15.75"/>
    <row r="307" ht="15.75"/>
    <row r="308" ht="15.75"/>
    <row r="309" ht="15.75"/>
    <row r="310" ht="15.75"/>
    <row r="311" ht="15.75"/>
    <row r="312" ht="15.75"/>
    <row r="313" ht="15.75"/>
    <row r="314" ht="15.75"/>
    <row r="315" ht="15.75"/>
    <row r="316" ht="15.75"/>
    <row r="317" ht="15.75"/>
    <row r="318" ht="15.75"/>
    <row r="319" ht="15.75"/>
    <row r="320" ht="15.75"/>
    <row r="321" ht="15.75"/>
    <row r="322" ht="15.75"/>
    <row r="323" ht="15.75"/>
    <row r="324" ht="15.75"/>
    <row r="325" ht="15.75"/>
    <row r="326" ht="15.75"/>
    <row r="327" ht="15.75"/>
    <row r="328" ht="15.75"/>
    <row r="329" ht="15.75"/>
    <row r="330" ht="15.75"/>
    <row r="331" ht="15.75"/>
    <row r="332" ht="15.75"/>
    <row r="333" ht="15.75"/>
    <row r="334" ht="15.75"/>
    <row r="335" ht="15.75"/>
    <row r="336" ht="15.75"/>
    <row r="337" ht="15.75"/>
    <row r="338" ht="15.75"/>
    <row r="339" ht="15.75"/>
    <row r="340" ht="15.75"/>
    <row r="341" ht="15.75"/>
    <row r="342" ht="15.75"/>
    <row r="343" ht="15.75"/>
    <row r="344" ht="15.75"/>
    <row r="345" ht="15.75"/>
    <row r="346" ht="15.75"/>
    <row r="347" ht="15.75"/>
    <row r="348" ht="15.75"/>
    <row r="349" ht="15.75"/>
    <row r="350" ht="15.75"/>
    <row r="351" ht="15.75"/>
    <row r="352" ht="15.75"/>
    <row r="353" ht="15.75"/>
    <row r="354" ht="15.75"/>
    <row r="355" ht="15.75"/>
    <row r="356" ht="15.75"/>
    <row r="357" ht="15.75"/>
    <row r="358" ht="15.75"/>
    <row r="359" ht="15.75"/>
    <row r="360" ht="15.75"/>
    <row r="361" ht="15.75"/>
    <row r="362" ht="15.75"/>
    <row r="363" ht="15.75"/>
    <row r="364" ht="15.75"/>
    <row r="365" ht="15.75"/>
    <row r="366" ht="15.75"/>
    <row r="367" ht="15.75"/>
    <row r="368" ht="15.75"/>
    <row r="369" ht="15.75"/>
    <row r="370" ht="15.75"/>
    <row r="371" ht="15.75"/>
    <row r="372" ht="15.75"/>
    <row r="373" ht="15.75"/>
    <row r="374" ht="15.75"/>
    <row r="375" ht="15.75"/>
    <row r="376" ht="15.75"/>
    <row r="377" ht="15.75"/>
    <row r="378" ht="15.75"/>
    <row r="379" ht="15.75"/>
    <row r="380" ht="15.75"/>
    <row r="381" ht="15.75"/>
    <row r="382" ht="15.75"/>
  </sheetData>
  <mergeCells count="26">
    <mergeCell ref="A2:A11"/>
    <mergeCell ref="A13:A26"/>
    <mergeCell ref="A27:A58"/>
    <mergeCell ref="A61:A67"/>
    <mergeCell ref="A68:A81"/>
    <mergeCell ref="A148:A153"/>
    <mergeCell ref="A82:A86"/>
    <mergeCell ref="A87:A92"/>
    <mergeCell ref="A93:A98"/>
    <mergeCell ref="A99:A102"/>
    <mergeCell ref="A103:A108"/>
    <mergeCell ref="A109:A113"/>
    <mergeCell ref="A114:A121"/>
    <mergeCell ref="A122:A129"/>
    <mergeCell ref="A130:A137"/>
    <mergeCell ref="A138:A147"/>
    <mergeCell ref="A154:A162"/>
    <mergeCell ref="A163:A167"/>
    <mergeCell ref="A168:A171"/>
    <mergeCell ref="A172:A177"/>
    <mergeCell ref="A178:A180"/>
    <mergeCell ref="A181:A186"/>
    <mergeCell ref="A187:A191"/>
    <mergeCell ref="A192:A199"/>
    <mergeCell ref="A200:A205"/>
    <mergeCell ref="A206:A213"/>
  </mergeCells>
  <phoneticPr fontId="89" type="noConversion"/>
  <hyperlinks>
    <hyperlink ref="C62" r:id="rId1" xr:uid="{6ABD431D-2B1F-4203-BA04-C934B13D9EF7}"/>
    <hyperlink ref="C63" r:id="rId2" display="https://ldeutc.sharepoint.com/:p:/s/CurriculumPlanning-Science/Ef7sNY-B9RxEuIeCNPiEpQ8BHCEHZOyVWcX4NSoITntmpw?e=FKfZkI" xr:uid="{435AD9F2-79C3-40DE-9B03-DFE8CAC18875}"/>
    <hyperlink ref="C64" r:id="rId3" display="https://ldeutc.sharepoint.com/:p:/s/CurriculumPlanning-Science/EbQR4VDOwfBLr6K1zCnFEU8BbWj_RquA3y-PFJs_EU4jFg?e=qYrFSm" xr:uid="{3C8550B2-6C08-4A97-A85B-F767D501C63F}"/>
    <hyperlink ref="C65" r:id="rId4" display="https://ldeutc.sharepoint.com/:p:/s/CurriculumPlanning-Science/EZDbP2Z6behBtiOf3nOi3lwBp3W8fQO85SkCxBgDXt86tQ?e=BzPzX2" xr:uid="{D333EF96-B334-4165-A6AD-3C20EF276898}"/>
    <hyperlink ref="C66" r:id="rId5" display="https://ldeutc.sharepoint.com/:p:/s/CurriculumPlanning-Science/EYgudVu2GKRLqXCytHI2tCcB-0vkH6YFKdUPg9fGlIpO1g?e=VNsnnt" xr:uid="{5842CD02-26BC-4819-A20B-51CCE57C260C}"/>
    <hyperlink ref="C68" r:id="rId6" display="https://ldeutc.sharepoint.com/:p:/r/sites/CurriculumPlanning-Science/_layouts/15/Doc.aspx?sourcedoc=%7B7FDE1514-30C4-4F89-B24F-9821506C8872%7D&amp;file=3.1-Biological-Elements---LP.pptx&amp;action=edit&amp;mobileredirect=true" xr:uid="{9980B470-A14E-49F7-9EAD-1210B3212924}"/>
    <hyperlink ref="C69" r:id="rId7" display="https://ldeutc.sharepoint.com/:p:/r/sites/CurriculumPlanning-Science/_layouts/15/Doc.aspx?sourcedoc=%7BE425E4A6-B0FD-4FCE-997F-B110813B8B53%7D&amp;file=3.2-Water---LP.pptx&amp;action=edit&amp;mobileredirect=true" xr:uid="{B7122588-AF8A-4C9F-B224-BB6D277C80EB}"/>
    <hyperlink ref="C70" r:id="rId8" display="https://ldeutc.sharepoint.com/:p:/r/sites/CurriculumPlanning-Science/_layouts/15/Doc.aspx?sourcedoc=%7BDBF0359F-6BEE-4D15-B2EF-4DAF86EA4CC1%7D&amp;file=3.3-Carbohydrates---LP.pptx&amp;action=edit&amp;mobileredirect=true" xr:uid="{21A4DB74-7B26-4798-9D3B-A008C23DDF9B}"/>
    <hyperlink ref="C71" r:id="rId9" display="https://ldeutc.sharepoint.com/:p:/r/sites/CurriculumPlanning-Science/_layouts/15/Doc.aspx?sourcedoc=%7BF67F739F-545E-431D-A541-9C34115F1E9B%7D&amp;file=3.4-Testing-for-Carbohydrates---LP.pptx&amp;action=edit&amp;mobileredirect=true" xr:uid="{A86BA951-559E-4B60-AEE1-41AE20202776}"/>
    <hyperlink ref="C72" r:id="rId10" display="https://ldeutc.sharepoint.com/:p:/r/sites/CurriculumPlanning-Science/_layouts/15/Doc.aspx?sourcedoc=%7B87CCDC77-29E9-464B-AEC5-04D179715EA1%7D&amp;file=3.5-Lipids---LP.pptx&amp;action=edit&amp;mobileredirect=true" xr:uid="{ECE16C23-6F9D-4DDD-9E98-601B56B7E734}"/>
    <hyperlink ref="C73" r:id="rId11" display="https://ldeutc.sharepoint.com/:p:/r/sites/CurriculumPlanning-Science/_layouts/15/Doc.aspx?sourcedoc=%7BFE147397-139E-497A-97EF-71B9134A552B%7D&amp;file=3.6-(Lesson-1)-Proteins---LP.pptx&amp;action=edit&amp;mobileredirect=true" xr:uid="{A5F019BF-33BF-48BA-B478-151A035CA6D4}"/>
    <hyperlink ref="C74" r:id="rId12" display="https://ldeutc.sharepoint.com/:p:/r/sites/CurriculumPlanning-Science/_layouts/15/Doc.aspx?sourcedoc=%7B41F2501F-A37F-48D9-BEAC-AD35ADF4207A%7D&amp;file=3.6-(Lesson-2)-Testing-for-Protein---LP.ppt&amp;action=edit&amp;mobileredirect=true" xr:uid="{B5B0856D-96B6-423F-AED2-F74B527FA648}"/>
    <hyperlink ref="C76" r:id="rId13" display="https://ldeutc.sharepoint.com/sites/CurriculumPlanning-Science" xr:uid="{FD1DCF22-278F-4DE5-9EAA-9CE81CC4B7E3}"/>
    <hyperlink ref="C78" r:id="rId14" display="https://ldeutc.sharepoint.com/:p:/r/sites/CurriculumPlanning-Science/_layouts/15/Doc.aspx?sourcedoc=%7BAC2D2568-5471-443E-BA03-67109C5A41E8%7D&amp;file=3.8-Nucleic-Acids---LP.pptx&amp;action=edit&amp;mobileredirect=true" xr:uid="{214B0B30-E031-4EEB-BC16-D0457A7A96B4}"/>
    <hyperlink ref="C79" r:id="rId15" display="https://ldeutc.sharepoint.com/:p:/s/CurriculumPlanning-Science/EfQteRKU2zJIvpYvt8ZB2vEB0Da4K1gqiZM3mjKpPntW7Q?e=PYTFjk" xr:uid="{41F85908-6162-4BA1-8C87-99C4C4852559}"/>
    <hyperlink ref="C80" r:id="rId16" display="https://ldeutc.sharepoint.com/:p:/r/sites/CurriculumPlanning-Science/_layouts/15/Doc.aspx?sourcedoc=%7B2EFAD795-E042-4A57-B73D-1B0C67FBF7D8%7D&amp;file=3.10-Protein-Synthesis---LP.pptx&amp;action=edit&amp;mobileredirect=true" xr:uid="{532638F4-4C0E-4EDE-A58B-09804C5D6C59}"/>
    <hyperlink ref="C81" r:id="rId17" display="https://ldeutc.sharepoint.com/:p:/r/sites/CurriculumPlanning-Science/_layouts/15/Doc.aspx?sourcedoc=%7B2A95EFA7-E98E-475A-B55C-73958EBF736B%7D&amp;file=3.11-ATP---LP.pptx&amp;action=edit&amp;mobileredirect=true" xr:uid="{52321EE1-EA5C-41F1-8938-6CF2E8233F22}"/>
    <hyperlink ref="C87" r:id="rId18" display="https://ldeutc.sharepoint.com/:p:/r/sites/CurriculumPlanning-Science/_layouts/15/Doc.aspx?sourcedoc=%7B6A7D0D50-1330-43B9-8FA0-7BCA0EFFAAB7%7D&amp;file=5.1-The-Structure-of-Plasma-Membranes---LP.pptx&amp;action=edit&amp;mobileredirect=true" xr:uid="{69CD5B20-9998-4086-8B3E-33F227BE1830}"/>
    <hyperlink ref="C88" r:id="rId19" display="https://ldeutc.sharepoint.com/:p:/s/CurriculumPlanning-Science/EdlzyBeo0ItEkzM9aqGM708B-Lc9KqowKIjG1T7r2jToUg?e=2lwjGp" xr:uid="{E4C60EC3-E0B8-4AEF-BFA4-2089BEDCCB15}"/>
    <hyperlink ref="C90" r:id="rId20" display="https://ldeutc.sharepoint.com/:p:/s/CurriculumPlanning-Science/EZHaO3dTXPFImDja9k5X74UBruEHCXqqsLeesFx9r8hdjg?e=oT7Phx" xr:uid="{D5BFFB49-E8FD-4913-A94A-429AD930E8A0}"/>
    <hyperlink ref="C91" r:id="rId21" display="https://ldeutc.sharepoint.com/:p:/r/sites/CurriculumPlanning-Science/_layouts/15/Doc.aspx?sourcedoc=%7B281FCEC6-2683-4B19-87A7-50DE053F2BAF%7D&amp;file=5.4-Active-Transport---LP%20yr12.pptx&amp;action=edit&amp;mobileredirect=true" xr:uid="{20ACCA58-35E6-4AD7-B334-88609C0C51E2}"/>
    <hyperlink ref="C92" r:id="rId22" display="https://ldeutc.sharepoint.com/:p:/s/CurriculumPlanning-Science/EbSCHCgBe9hDgxsI-1yuJoQBrCUbE29rFLVHZ15ZjAV3XQ?e=7nfJH3" xr:uid="{B7F52DE1-86E2-4C91-B969-A80AC877626E}"/>
    <hyperlink ref="C93" r:id="rId23" display="https://ldeutc.sharepoint.com/:p:/s/CurriculumPlanning-Science/EeSckiDXCG5BsDvqvcNS4tkBEidSQ-pRcpUTQmP1CSeCNw?e=ikrGMa" xr:uid="{36F78D77-6364-4502-BD28-3BCAA80F3B6A}"/>
    <hyperlink ref="C94" r:id="rId24" display="https://ldeutc.sharepoint.com/:p:/s/CurriculumPlanning-Science/EbVybZuAv_FKppTznCfwts4BH2fwDYqzGquTj-32z8wB4Q?e=0Tfoyv" xr:uid="{A6F43BAC-8093-4F11-935C-15641B7F6563}"/>
    <hyperlink ref="C95" r:id="rId25" display="https://ldeutc.sharepoint.com/:p:/s/CurriculumPlanning-Science/EULCJ3ob2JFPhVJ5OjQEII4BcZV-qMggsWz-37sTPPj00g?e=N88JZu" xr:uid="{F04BDE7C-8793-4BCD-AB6E-DCBB95D6BA40}"/>
    <hyperlink ref="C96" r:id="rId26" display="https://ldeutc.sharepoint.com/:p:/s/CurriculumPlanning-Science/ER4rkTO5wOdKl7lAuB19PaEB4SaY5aRfcO8SZky4BLwrcg?e=YtXo8B" xr:uid="{0096D17E-0527-4104-A95D-524226747F24}"/>
    <hyperlink ref="C97" r:id="rId27" display="https://ldeutc.sharepoint.com/:p:/s/CurriculumPlanning-Science/EVv6D8Mlg-BJm-sVn1cwOw8Bf7CAdwrLJffFthh7QfEwGA?e=Sxfw8U" xr:uid="{C6F1B5AD-C19A-4C42-9DD4-6C6742476077}"/>
    <hyperlink ref="C98" r:id="rId28" display="https://ldeutc.sharepoint.com/:p:/s/CurriculumPlanning-Science/EVv6D8Mlg-BJm-sVn1cwOw8Bf7CAdwrLJffFthh7QfEwGA?e=Sxfw8U" xr:uid="{EAE7CE92-A147-4CE6-A77E-3DD58C5C9CDA}"/>
    <hyperlink ref="C82" r:id="rId29" display="https://ldeutc.sharepoint.com/:p:/s/CurriculumPlanning-Science/EeaINrTQDKlPuT8y5LyKW1IB5SU5tDbIrRB9x2k1pLWQGA?e=uGS9xE" xr:uid="{6B6EE64B-B6E5-4534-9028-A19B4936D8E8}"/>
    <hyperlink ref="C83" r:id="rId30" display="https://ldeutc.sharepoint.com/:p:/s/CurriculumPlanning-Science/EZuf4iTE2XtJrHYacaNnZ3EBnxmfNSwcnvP94bsY4_v8rw?e=baIqae" xr:uid="{5DBD29E4-93AF-4CD1-B041-EF9F225412CE}"/>
    <hyperlink ref="C84" r:id="rId31" display="https://ldeutc.sharepoint.com/:p:/s/CurriculumPlanning-Science/EZ7G17i77ZxGipeFN89RWk0B7N2sJ27Ph-vrC0LOkAqa0Q?e=U3F9R5" xr:uid="{D3CEBE0D-AAA0-4BBD-8085-23DD23C4D89E}"/>
    <hyperlink ref="C85" r:id="rId32" display="https://ldeutc.sharepoint.com/:p:/s/CurriculumPlanning-Science/EbYUDiRlTDJCjUrM1EVnnRIBXvAKLhGX7q-ASxgJlhyZFQ?e=SjmAKD" xr:uid="{3F8D6E35-85B8-4EFB-89B7-25647A7F7255}"/>
    <hyperlink ref="C61:C98" r:id="rId33" display="Transition to year 12" xr:uid="{5643F6FE-9075-4291-A7CE-D6BD4631A0B2}"/>
    <hyperlink ref="C99" r:id="rId34" display="https://ldeutc.sharepoint.com/:p:/s/CurriculumPlanning-Science/EetIIG9LHtdEhKwVYx7V6gMB2j494uDcaJGJRQ7RgLKT3g?e=gVqmiv" xr:uid="{78D28823-06D4-4EF0-9E4E-216088237CA1}"/>
    <hyperlink ref="C100" r:id="rId35" display="https://ldeutc.sharepoint.com/:p:/s/CurriculumPlanning-Science/EV4CMHvBJI5AkMFjIfg8t0IBmEP4G13uwnyGY3aBPxkjyw?e=uGlo7F" xr:uid="{D5EB44B4-D86E-4C89-91E8-E9BD16EFFF4F}"/>
    <hyperlink ref="C101" r:id="rId36" display="https://ldeutc.sharepoint.com/:p:/s/CurriculumPlanning-Science/EQ2cEFETTDNKquLthT_8lxIBad_NHp495cuRYQGOd7LCyA?e=rL2KqA" xr:uid="{F3B33BFC-0C87-495D-87FC-11954C6E7BAD}"/>
    <hyperlink ref="C102" r:id="rId37" display="https://ldeutc.sharepoint.com/:p:/s/CurriculumPlanning-Science/EesRb_-HAuZLrY4FL1dQ14QBF_4_icBHV5fZRLMwOwYnHA?e=s0oWIx" xr:uid="{1FD4AE35-FB44-41B7-8018-2C790D57D8D7}"/>
    <hyperlink ref="C103" r:id="rId38" display="https://ldeutc.sharepoint.com/:p:/s/CurriculumPlanning-Science/EZdeT3myTw9PkYQdpNsQxGMBrIBOuJfj_FXU-zFEilQQMA?e=vicKut" xr:uid="{9BD3B24E-7321-49A2-817B-F8C1C961238B}"/>
    <hyperlink ref="C104" r:id="rId39" display="https://ldeutc.sharepoint.com/:p:/s/CurriculumPlanning-Science/EbwtECLA-UNEhXYMZReQiTUBZSOORjuht8zRFLv3Qu3DjQ?e=UHEOyj" xr:uid="{6CDD8052-3383-422E-A3FD-57BB4B7AC018}"/>
    <hyperlink ref="C105" r:id="rId40" display="https://ldeutc.sharepoint.com/:p:/s/CurriculumPlanning-Science/EaQ8EN42EuJCinAfnoD-HVwB-SZKcp8dwXDa84iMuaF9Ig?e=UKlIcS" xr:uid="{BA12E8F7-9ED2-46E4-A1C5-2228BBEEC47F}"/>
    <hyperlink ref="C106" r:id="rId41" display="https://ldeutc.sharepoint.com/:p:/s/CurriculumPlanning-Science/ET8dk3ydPyFIpIaB6K8F0FkBJ1iCFsRZFVKWm3KxaNnzuA?e=DcEkTD" xr:uid="{3C428FE7-2DA9-4AC0-B5C0-BD932AFF29A6}"/>
    <hyperlink ref="C107" r:id="rId42" display="https://ldeutc.sharepoint.com/:p:/s/CurriculumPlanning-Science/EfrO5CUiv0ZCgz_0OJQs0vMBQ7d_mVFPbH8qNNahG17Qww?e=0vdk0E" xr:uid="{9C17D212-DEAB-45A5-ADDE-BC01039A2DD6}"/>
    <hyperlink ref="C109" r:id="rId43" display="https://ldeutc.sharepoint.com/:p:/s/CurriculumPlanning-Science/ETZJwXDPoKVPoE8YpIzktDIBqN-Jjs8O_H3xknqZGwKPkA?e=NHgI1X" xr:uid="{8DB4B43C-C99F-491C-AE8F-9CDE77DD689F}"/>
    <hyperlink ref="C110" r:id="rId44" display="https://ldeutc.sharepoint.com/:p:/s/CurriculumPlanning-Science/EeTXB09LHkFMhnxOWXPioOgBHigVnb_zH9_7dcpghn3Ing?e=AVbbJX" xr:uid="{BDBA49D9-F67A-4462-8554-66B93A25D65A}"/>
    <hyperlink ref="C111" r:id="rId45" display="https://ldeutc.sharepoint.com/:p:/s/CurriculumPlanning-Science/EVqAFTL5pqNBql-xd3ieqR8Bd-Ohj62mKGEup0tZ2CKqHg?e=rtc1d4" xr:uid="{9D43D4E0-6967-4BC2-9103-639FF0618DD6}"/>
    <hyperlink ref="C112" r:id="rId46" display="https://ldeutc.sharepoint.com/:p:/s/CurriculumPlanning-Science/ESp9KFdG8UFHsezDO9a4wfYB-1t5DxPTMXzdV1hSRP2g3g?e=li6lYp" xr:uid="{8C07BD2B-1C0D-48B2-9E4F-6F89EAC973E2}"/>
    <hyperlink ref="C113" r:id="rId47" display="https://ldeutc.sharepoint.com/:p:/s/CurriculumPlanning-Science/Ebvp7lLQrGVOvJCOA1Knp2sByitrI-RSdFcbQo6JvEjceQ?e=5JpWdM" xr:uid="{2B5AC651-C055-4BD1-8A75-6120A768A71A}"/>
    <hyperlink ref="C99:C113" r:id="rId48" display="Transition to year 12" xr:uid="{A0017B17-2D51-4589-93FF-A9AB2657C8F8}"/>
    <hyperlink ref="C114" r:id="rId49" display="https://ldeutc.sharepoint.com/:p:/s/CurriculumPlanning-Science/EfYJ59D0uw5DiEhJBk6eKskB3EvwU1mAyIgTn5RKtLKIbg?e=rmdPHG" xr:uid="{B1E53EDC-6966-4284-9EC5-1D658C0D0C07}"/>
    <hyperlink ref="C115" r:id="rId50" display="https://ldeutc.sharepoint.com/:p:/s/CurriculumPlanning-Science/Ed5g5jV7GMNIkgsEBl5GSAYBaQAem8FuDBWBViAjUrc7BQ?e=7rEGYX" xr:uid="{49CB39EB-B0C4-4084-8460-A96153037665}"/>
    <hyperlink ref="C116" r:id="rId51" display="https://ldeutc.sharepoint.com/:p:/s/CurriculumPlanning-Science/EemRV6wgg6NGqRYWHdrjdJ8BENGlXg6mILuwMpC-8EH2ew?e=MArxtn" xr:uid="{839FCFD5-DCC8-43AD-94B9-68E902D5AB09}"/>
    <hyperlink ref="C117" r:id="rId52" display="https://ldeutc.sharepoint.com/:p:/s/CurriculumPlanning-Science/EYx0LXPs1-tOvxy9zIAchecBZ-jLYUknDiovnqN4l_M1Mg?e=bWrLF0" xr:uid="{E6BF4EF0-52A3-492A-9C09-D42E32C05D0A}"/>
    <hyperlink ref="C118" r:id="rId53" display="https://ldeutc.sharepoint.com/:p:/s/CurriculumPlanning-Science/EfX2C_rEIH1CoezqFUqL9-IB0UXy0KRXTlL4gKbKSuFsIg?e=73OMQb" xr:uid="{C679F36D-490A-4C61-B9C3-2A71972663F8}"/>
    <hyperlink ref="C120" r:id="rId54" display="https://ldeutc.sharepoint.com/:p:/s/CurriculumPlanning-Science/EfX2C_rEIH1CoezqFUqL9-IB0UXy0KRXTlL4gKbKSuFsIg?e=73OMQb" xr:uid="{99E17A0A-7AD9-4E78-8BE9-AB1903EDCC77}"/>
    <hyperlink ref="C130" r:id="rId55" display="https://ldeutc.sharepoint.com/:p:/s/CurriculumPlanning-Science/EcWP0GC9j2xEiNHwp0nGIWIBGMLkRDJBzpCgm1vGulKRcg?e=nhY9EX" xr:uid="{B6E2A399-B168-4C05-8533-03ACD73D975B}"/>
    <hyperlink ref="C131" r:id="rId56" display="https://ldeutc.sharepoint.com/:p:/s/CurriculumPlanning-Science/EYIXLOx5EiBHtL1G5699IgABIepAfMRq424Q5AgZY-Koxw?e=SHjLbl" xr:uid="{FAFE7ECD-1936-42F0-880E-37E2E1C7C85B}"/>
    <hyperlink ref="C132" r:id="rId57" display="https://ldeutc.sharepoint.com/:p:/s/CurriculumPlanning-Science/ESHVhaU7JjlBj4CJ_-aXJlcBf9YTC5w3SJMjZaedJ_jTrA?e=xZvfy8" xr:uid="{E0AE329B-C614-40BF-A9C8-B7402D72A0AF}"/>
    <hyperlink ref="C133" r:id="rId58" display="https://ldeutc.sharepoint.com/:p:/s/CurriculumPlanning-Science/EbeCoBtbD29Fop9jHPZEUHwBd8WX88-_KBpSgPL4y5D1Wg?e=6GNzf7" xr:uid="{DBFBB554-8BA5-4328-8C35-CFDDB22E11C8}"/>
    <hyperlink ref="C134" r:id="rId59" display="https://ldeutc.sharepoint.com/:p:/s/CurriculumPlanning-Science/Eandqj37npdJnfcapuDQ6PEBC6Bl-_spRH0CPFiE3OlpTw?e=hkneIc" xr:uid="{1CAB2F4E-EF2F-4F6E-BE88-0142D38A42F5}"/>
    <hyperlink ref="C135" r:id="rId60" display="https://ldeutc.sharepoint.com/:p:/s/CurriculumPlanning-Science/EdsaJ1E1czVLpgoRPS4suvUBAEb9_x6mwtwo7V1Vp46uvQ?e=QTzgSr" xr:uid="{5E0B56D7-7FB3-4E57-963E-1F40E5F12DFD}"/>
    <hyperlink ref="C136" r:id="rId61" display="https://ldeutc.sharepoint.com/:p:/s/CurriculumPlanning-Science/EZLkEaoczC5LmvL6oZt6M58B9JGQZ1LHDojM27iQpY2-Iw?e=uHwoXi" xr:uid="{277F63B7-6ACB-4CAC-AE69-7336F7320857}"/>
    <hyperlink ref="C114:C137" r:id="rId62" display="Transition to year 12" xr:uid="{53038EB7-586C-4336-94CB-0B674EF22BBA}"/>
    <hyperlink ref="C178" r:id="rId63" display="https://ldeutc.sharepoint.com/:p:/s/CurriculumPlanning-Science/EdAcyLiC_G1DrVPPSaW5xt8BYVwUUENZiOFVHKTz5PEXAQ?e=Y8Xn1U" xr:uid="{4EB568DF-EBC7-489C-83D1-DECA3CD5EDD5}"/>
    <hyperlink ref="C179" r:id="rId64" display="https://ldeutc.sharepoint.com/:p:/s/CurriculumPlanning-Science/EdFaKy2F-WNGudwMrfx81q8ByMmrlQwtCA76YE7VBcUYJQ?e=dHGWFo" xr:uid="{AFC40940-3E83-422E-9BB1-8C5DC2C953A3}"/>
    <hyperlink ref="C138" r:id="rId65" display="https://ldeutc.sharepoint.com/:p:/s/CurriculumPlanning-Science/ETpo0gggathAq2Ai1HI-BwQB-upGf59Ezh9xNZ3S_HKO0w?e=F6wjkA" xr:uid="{22D83E36-CE72-47C6-A814-5435970292CD}"/>
    <hyperlink ref="C139" r:id="rId66" display="https://ldeutc.sharepoint.com/:p:/s/CurriculumPlanning-Science/Ec3HBg9b6VBBtX-TXYnCJqwBkoU7X-kFbJLwHOXueOViVQ?e=50uo3w" xr:uid="{EAE49CE6-5FE4-487B-95DC-4EB5BB49BE59}"/>
    <hyperlink ref="C140" r:id="rId67" display="https://ldeutc.sharepoint.com/:p:/s/CurriculumPlanning-Science/ER3aK_iQkHdClG1wIwHIyocBf8sQYxx4XV5OTmkgGWxhOg?e=wWEtHt" xr:uid="{C2302138-1538-4748-AF9C-C69952ED99CB}"/>
    <hyperlink ref="C141" r:id="rId68" display="https://ldeutc.sharepoint.com/:p:/s/CurriculumPlanning-Science/Eb1EhgwdpLBMv-Tmmha_x_kBiNeDJRzmy23jI4f24CbY1Q?e=2pLNHy" xr:uid="{2E4E6B27-9923-485F-88BE-4B24951A472A}"/>
    <hyperlink ref="C142" r:id="rId69" display="https://ldeutc.sharepoint.com/:p:/s/CurriculumPlanning-Science/EXxw8vvB_9FLstKlCGwMYqgB7aHQ_aLP2FYY7eG3U7wroQ?e=pSbnZ9" xr:uid="{276C8679-AFFD-4297-B4CE-13D12323A47A}"/>
    <hyperlink ref="C144" r:id="rId70" display="https://ldeutc.sharepoint.com/:p:/s/CurriculumPlanning-Science/EV-KhrBNfUZGkpMxyO9BzhcBOITNaZX4gStczuRaGc1YbQ?e=Ypo9cL" xr:uid="{A33CA5C3-6A6A-4246-AE0A-C8DD197DDA6A}"/>
    <hyperlink ref="C145" r:id="rId71" display="https://ldeutc.sharepoint.com/:p:/s/CurriculumPlanning-Science/EVgpUDvCIc9Dms0yMEenw3QBezzMlDHAKRhfxZN5l3kHAw?e=0eafyW" xr:uid="{4E242CAD-C6DB-4A22-8187-696E40087C81}"/>
    <hyperlink ref="C146" r:id="rId72" display="https://ldeutc.sharepoint.com/:p:/s/CurriculumPlanning-Science/EXgT28qULtRIshuUcgUD-nkBCEiDWPbxkkT10IHUtxNxxA?e=wKDQbz" xr:uid="{570A4DFC-7403-4DF6-9AC8-BEFA350F45B3}"/>
    <hyperlink ref="C148" r:id="rId73" display="https://ldeutc.sharepoint.com/:p:/s/CurriculumPlanning-Science/EeXqY_SbYwBOlVlz6KrIOjYBpZCbNyIpz9180uDR92eZOg?e=D8gC9U" xr:uid="{0DEBF40D-4B3A-4723-A837-87D086AF159C}"/>
    <hyperlink ref="C149" r:id="rId74" display="https://ldeutc.sharepoint.com/:p:/s/CurriculumPlanning-Science/ETYMWUfSKrNIju7RjaPYuh0BLkO9trpCvRhCqMubuzE5Jw?e=74bOMa" xr:uid="{8A829973-0453-4CE5-A86F-E0F94B7208CC}"/>
    <hyperlink ref="C150" r:id="rId75" display="https://ldeutc.sharepoint.com/:p:/s/CurriculumPlanning-Science/EW-RUC6LIYBEiEWrDpgGuwgBg7UQWtnA_7-SyImI_7mQFA?e=9UdHbe" xr:uid="{F4A83FA7-1B15-4608-A2FD-C4A62E751BA4}"/>
    <hyperlink ref="C151" r:id="rId76" display="https://ldeutc.sharepoint.com/:p:/s/CurriculumPlanning-Science/EbyohsDpD19LorLfW6GfiFABS_UHsHoIq0pnSQdL9-IDWw?e=Rp9Kdv" xr:uid="{6882A32C-C1EF-4528-AD71-C22BF22901BA}"/>
    <hyperlink ref="C152" r:id="rId77" display="https://ldeutc.sharepoint.com/:f:/s/CurriculumPlanning-Science/ErZ1qgDWjhRHmhmbtFJZ13QBdG5TYunt0D1I2q4u9HxHQQ?e=nfb89u" xr:uid="{70122AEE-5C55-4655-9BBC-29211CCA53F9}"/>
    <hyperlink ref="C153" r:id="rId78" display="https://ldeutc.sharepoint.com/:p:/s/CurriculumPlanning-Science/ERKbq34LaIdFtFCLg1n5bwcBSlS0XECZY9OeQhjyjTUGYw?e=G9qRUA" xr:uid="{BBEBE095-3ED7-4DD3-94FD-AF1A245BDD2E}"/>
    <hyperlink ref="C154" r:id="rId79" display="https://ldeutc.sharepoint.com/:p:/s/CurriculumPlanning-Science/EYLj-EJ7uhxBn4r1kXDpmUgBU7rU1_gBE50IVhwh3oP5_A?e=7ZeNnS" xr:uid="{3E4D8F86-06BE-4EDF-BABE-6FADCFCDEF0D}"/>
    <hyperlink ref="C156" r:id="rId80" display="https://ldeutc.sharepoint.com/:p:/s/CurriculumPlanning-Science/ETg7LE2jG1pGgLBB1QsImcoBxWsbe_2y8Jj62uq7zqAbVA?e=0PiufG" xr:uid="{5506E73A-359C-46E9-A6DB-B95B8E4B99A5}"/>
    <hyperlink ref="C157" r:id="rId81" display="https://ldeutc.sharepoint.com/:p:/s/CurriculumPlanning-Science/EQw7E1ftlXhMt3rmTLPnoMABNGfMEve-eR4_48stzBozLg?e=fuEviT" xr:uid="{89AB92A2-30CE-4B1E-9B99-E6C55C1194AE}"/>
    <hyperlink ref="C158" r:id="rId82" display="https://ldeutc.sharepoint.com/:p:/s/CurriculumPlanning-Science/EUL2TGVplYdAiNPcSO1idWgBYxawriLpxXtS1c8lHPrDnA?e=N7F1F5" xr:uid="{EF116E6E-FCA1-4D9E-8126-626CC5470B47}"/>
    <hyperlink ref="C180" r:id="rId83" xr:uid="{DB8127AA-65C8-4E27-9CF2-757965E8EE75}"/>
    <hyperlink ref="C181" r:id="rId84" display="https://ldeutc.sharepoint.com/:p:/s/CurriculumPlanning-Science/EefMeNSxn7BGqDlRDXim1_cBzd8TbqgRd3jQCCShmtvdrQ?e=88Etnd" xr:uid="{D785C44B-E594-46DA-AEA2-39173AACA386}"/>
    <hyperlink ref="C159" r:id="rId85" display="https://ldeutc.sharepoint.com/:p:/s/CurriculumPlanning-Science/EctFKn29gwFFvbxr3bTC_9QB_LeGadXhcrtbLCe4MQLTOg?e=KA8x4S" xr:uid="{5922DE7E-FE6C-4020-AD5F-40195E2CA9C8}"/>
    <hyperlink ref="C160" r:id="rId86" display="https://ldeutc.sharepoint.com/:p:/s/CurriculumPlanning-Science/EbrgyL9c52RFkQavltxpCHkBGhbSTDwW8mvvi0V-GfAOOg?e=kQCQhO" xr:uid="{E3DEE7AB-82A4-4202-8927-EFC40D10C326}"/>
    <hyperlink ref="C161" r:id="rId87" display="https://ldeutc.sharepoint.com/:p:/s/CurriculumPlanning-Science/EU8eytITla1OiwhUU1VIixQB53glXOfYqD8fKDUgXP0GXw?e=gstd5M" xr:uid="{688094A2-A926-47E4-87B9-FC590CE7F078}"/>
    <hyperlink ref="C163" r:id="rId88" display="https://ldeutc.sharepoint.com/:p:/s/CurriculumPlanning-Science/EZPRWemh5UZCimljcVNVHdcBSlj5YPISCWd9MsA08jVI8A?e=IacZjW" xr:uid="{FE1F9190-B828-4E59-81B4-50D6CA047CD6}"/>
    <hyperlink ref="C164" r:id="rId89" display="https://ldeutc.sharepoint.com/:p:/s/CurriculumPlanning-Science/EcusGrd1nwRKnTiFkgfn5mwBGg4cUq04Rmh2QWorP7bqNg?e=ZAUcn7" xr:uid="{303465B2-4C2E-4CFF-A83C-7FF2DDC381A9}"/>
    <hyperlink ref="C165" r:id="rId90" display="https://ldeutc.sharepoint.com/:p:/s/CurriculumPlanning-Science/ER8fQzgBTVVApviVznTobEcBIjOyiu-SxZmLcva04MXqqw?e=otxlns" xr:uid="{48CED010-C8A7-4C3E-8D89-6E696CB526F3}"/>
    <hyperlink ref="C166" r:id="rId91" display="https://ldeutc.sharepoint.com/:p:/s/CurriculumPlanning-Science/Ecjrk-d-R9ZJquPjBFIT6CIBEcVgWeZ7lJVmSbToP95BgA?e=2AktNs" xr:uid="{B1DD9F42-94C3-4C09-BFFB-DE91FB1C6321}"/>
    <hyperlink ref="C167" r:id="rId92" display="https://ldeutc.sharepoint.com/:p:/s/CurriculumPlanning-Science/Ee1xHf1onPhIiOuUFTWplC4BCT0lvyRwF5iv8O3J1r3d2w?e=UqamCJ" xr:uid="{E51B49FC-C231-4560-8BE2-0DA130A3FE68}"/>
    <hyperlink ref="C182" r:id="rId93" display="https://ldeutc.sharepoint.com/:p:/s/CurriculumPlanning-Science/Ef6G3IDcODtFr45-QH0k0-IBQXyiKrFCphqxJ_XJm3X4Zg?e=9Foys3" xr:uid="{A4D20EAE-9C29-4B94-8510-224B31326841}"/>
    <hyperlink ref="C183" r:id="rId94" display="https://ldeutc.sharepoint.com/:p:/s/CurriculumPlanning-Science/Eeargt7ScJNIt8V5wvnNtPoBA1zlBoLXoQAbjm21lalV7Q?e=bEDK4H" xr:uid="{DCEC4851-E6D6-45E7-BF89-B90D96342AAB}"/>
    <hyperlink ref="C184" r:id="rId95" display="https://ldeutc.sharepoint.com/:p:/s/CurriculumPlanning-Science/EW4o1b9ggUtElWJ2plHl9aYBFzkBxuTsD0xNpEH9lPZjYw?e=Trj2G6" xr:uid="{972B9C90-7F07-410E-A57C-4D1EBB1483BD}"/>
    <hyperlink ref="C185" r:id="rId96" display="https://ldeutc.sharepoint.com/:p:/s/CurriculumPlanning-Science/EUwcqKzhOu9KmY2QvWI4-XwBUKpGFKSyHsP5XpY9rtuZTA?e=Oau56i" xr:uid="{8DA24B5C-42A5-47A6-8BA5-EC17C53F9B44}"/>
    <hyperlink ref="C186" r:id="rId97" display="https://ldeutc.sharepoint.com/:p:/s/CurriculumPlanning-Science/EQwgEqvAPgVEpVdiGgFYj6YBJQMPnhXmvYQZRH8dKlQKDQ?e=LiSD4O" xr:uid="{5683A2DC-76E3-462E-B354-F5226C26C2AD}"/>
    <hyperlink ref="C187" r:id="rId98" display="https://ldeutc.sharepoint.com/:p:/s/CurriculumPlanning-Science/EQTr4ZZ4XZtGpPQXXbFTfd8B8rsRAkXODVdX4KNlapEclQ?e=SroiSV" xr:uid="{183B9830-1896-4752-BC01-EB8749AEB62B}"/>
    <hyperlink ref="C188" r:id="rId99" display="https://ldeutc.sharepoint.com/:p:/s/CurriculumPlanning-Science/ER6NC5YeTw5HlIt7rqdvDC8ByznOzgqsu_PChcaItYE2og?e=Q8M40a" xr:uid="{497F0A0B-9E98-4FEC-BB04-47311EB90975}"/>
    <hyperlink ref="C190" r:id="rId100" display="https://ldeutc.sharepoint.com/:p:/s/CurriculumPlanning-Science/Eb7GnEHkeh5Ju0s00prf0KABcHB3hBi-M75OZUeN0yOIhQ?e=VBgBwT" xr:uid="{B3FFA8D2-7733-41C9-BF9F-A77235595F57}"/>
    <hyperlink ref="C191" r:id="rId101" display="https://ldeutc.sharepoint.com/:p:/s/CurriculumPlanning-Science/EbmNHeMKpVFGoNJPlp9Zh2oBMFWErOVkO9xYUJ2K_J7cIA?e=ifQaZW" xr:uid="{66639DB4-DA20-48C5-8638-AD725A53A55B}"/>
    <hyperlink ref="C192" r:id="rId102" display="https://ldeutc.sharepoint.com/:p:/s/CurriculumPlanning-Science/EZ8hAHlok3xLjI2xht2ljpcBTf28f-WiAdlXxYkEHF4S_A?e=0EaUGO" xr:uid="{80F756EA-086A-4C3B-A303-1357BCB042EB}"/>
    <hyperlink ref="C169" r:id="rId103" display="https://ldeutc.sharepoint.com/:p:/s/CurriculumPlanning-Science/EQUiIE6CYvlKtvH_uVfQHaEBEaTZRQsoTXXwW30hqOh7jw?e=FnomhQ" xr:uid="{5C2BFE5E-77CB-4DF5-83CA-C150A9E5E237}"/>
    <hyperlink ref="C171" r:id="rId104" display="https://ldeutc.sharepoint.com/:p:/s/CurriculumPlanning-Science/EZsYsjaQ0ZxJkFngTkArpbUB5K7IX-nqw8xKIsNJxIwGCw?e=hkh60a" xr:uid="{F983286C-2AB5-430D-A9D1-DB5E38FC51A9}"/>
    <hyperlink ref="C172" r:id="rId105" display="https://ldeutc.sharepoint.com/:p:/s/CurriculumPlanning-Science/EVMy55x-M1lLnb1uLkbgjMUBiYeaky9V4lLr8PmEjJsMqQ?e=pZTFEt" xr:uid="{D63EBD76-5134-496C-96D1-E0094E134585}"/>
    <hyperlink ref="C174" r:id="rId106" display="https://ldeutc.sharepoint.com/:p:/s/CurriculumPlanning-Science/EZ38gynetXlKhm8QBOoBxIsBUTZvcRKvZOR3BslvK_n0Uw?e=1I3H5k" xr:uid="{70455DFF-2CDF-4FD4-B25E-E5C6AD1D660F}"/>
    <hyperlink ref="C175" r:id="rId107" display="https://ldeutc.sharepoint.com/:p:/s/CurriculumPlanning-Science/EWPahyY-cCJBlC1_G34uc4QBTQK3bNlE3RM-3I1AAWQHBA?e=pYwUYi" xr:uid="{8044C026-5948-446B-9ECA-7B565A12618A}"/>
    <hyperlink ref="C177" r:id="rId108" display="https://ldeutc.sharepoint.com/:p:/s/CurriculumPlanning-Science/ESfcqugSHoVMg_Q_C3KCxWkBxErIfdu4eSxCJ2ynZKhG5g?e=Cmj4Ji" xr:uid="{6FB83646-CA2F-47D0-8841-E447E5FAB8E5}"/>
    <hyperlink ref="C193" r:id="rId109" display="https://ldeutc.sharepoint.com/:p:/s/CurriculumPlanning-Science/EYqhZj8snzJDgQIzPh0G0HgBe5KZ2Gh9b1_ikbCpZfMXhw?e=1AsS6D" xr:uid="{6CFC4448-C6E0-4410-A09E-4BF6B8BC93AC}"/>
    <hyperlink ref="C194" r:id="rId110" display="https://ldeutc.sharepoint.com/:f:/s/CurriculumPlanning-Science/Eq4bryOMTGNGliW99drkmKoBE8URmf0-g3-Npgl1Xsmjgg?e=e2ikjR" xr:uid="{0439E8C7-55FA-441B-B2BC-9FF5EC5D3699}"/>
    <hyperlink ref="C195" r:id="rId111" display="https://ldeutc.sharepoint.com/:f:/s/CurriculumPlanning-Science/Egb6mMk5TkJJsVAO2MjR3mEB5NoWLBHNELCtyjgliUj9qg?e=0usu4m" xr:uid="{59C5EF1B-457D-4FBF-9DDB-2A78F6932346}"/>
    <hyperlink ref="C196" r:id="rId112" display="https://ldeutc.sharepoint.com/:p:/s/CurriculumPlanning-Science/EYSzOxbjqP9PvAmnlluM9KQB30FvJ5Jv_D8KN85_LURo5A?e=5vE3my" xr:uid="{3E55129C-446E-45ED-B94D-3D60EFDE0D49}"/>
    <hyperlink ref="C138:C213" r:id="rId113" display="Transition to year 12" xr:uid="{653E3C29-E9F7-42D3-9637-8059FE4ED2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089D9-578C-444F-BEB2-032DF12C8A05}">
  <sheetPr>
    <tabColor rgb="FFFD7AC1"/>
  </sheetPr>
  <dimension ref="A1:BF49"/>
  <sheetViews>
    <sheetView topLeftCell="A2" zoomScale="85" zoomScaleNormal="40" workbookViewId="0"/>
  </sheetViews>
  <sheetFormatPr defaultColWidth="10.875" defaultRowHeight="13.15" outlineLevelCol="1"/>
  <cols>
    <col min="1" max="1" width="1.5" style="236" customWidth="1"/>
    <col min="2" max="2" width="4.5" style="48" customWidth="1"/>
    <col min="3" max="3" width="6.875" style="48" customWidth="1"/>
    <col min="4" max="5" width="18.875" style="48" customWidth="1"/>
    <col min="6" max="6" width="15" style="48" bestFit="1" customWidth="1"/>
    <col min="7" max="7" width="14.125" style="48" customWidth="1"/>
    <col min="8" max="8" width="17.125" style="50" bestFit="1" customWidth="1"/>
    <col min="9" max="9" width="1.5" style="236" customWidth="1"/>
    <col min="10" max="10" width="4.5" style="48" customWidth="1" outlineLevel="1"/>
    <col min="11" max="11" width="6.875" style="48" customWidth="1" outlineLevel="1"/>
    <col min="12" max="13" width="18.875" style="48" customWidth="1" outlineLevel="1"/>
    <col min="14" max="15" width="16" style="48" customWidth="1" outlineLevel="1"/>
    <col min="16" max="16" width="18.125" style="48" customWidth="1" outlineLevel="1"/>
    <col min="17" max="17" width="1.625" style="236" customWidth="1"/>
    <col min="18" max="18" width="4.5" style="48" customWidth="1" outlineLevel="1"/>
    <col min="19" max="19" width="6.875" style="48" customWidth="1" outlineLevel="1"/>
    <col min="20" max="20" width="15.625" style="48" hidden="1" customWidth="1" outlineLevel="1"/>
    <col min="21" max="21" width="17" style="48" customWidth="1" outlineLevel="1"/>
    <col min="22" max="22" width="18.875" style="48" customWidth="1" outlineLevel="1"/>
    <col min="23" max="23" width="15.5" style="48" customWidth="1" outlineLevel="1"/>
    <col min="24" max="24" width="12.625" style="48" customWidth="1" outlineLevel="1"/>
    <col min="25" max="25" width="15.125" style="48" customWidth="1" outlineLevel="1"/>
    <col min="26" max="26" width="2.125" style="236" customWidth="1"/>
    <col min="27" max="27" width="4.5" style="48" customWidth="1" outlineLevel="1"/>
    <col min="28" max="28" width="6.875" style="48" customWidth="1" outlineLevel="1"/>
    <col min="29" max="29" width="28.625" style="48" hidden="1" customWidth="1" outlineLevel="1"/>
    <col min="30" max="30" width="12.625" style="48" customWidth="1" outlineLevel="1"/>
    <col min="31" max="31" width="9.375" style="48" customWidth="1" outlineLevel="1"/>
    <col min="32" max="32" width="14.625" style="48" customWidth="1" outlineLevel="1"/>
    <col min="33" max="33" width="9.875" style="48" customWidth="1" outlineLevel="1"/>
    <col min="34" max="34" width="8.875" style="48" customWidth="1" outlineLevel="1"/>
    <col min="35" max="35" width="18.125" style="48" customWidth="1" outlineLevel="1"/>
    <col min="36" max="36" width="2.875" style="236" customWidth="1"/>
    <col min="37" max="37" width="4.5" style="48" customWidth="1" outlineLevel="1"/>
    <col min="38" max="38" width="6.875" style="48" customWidth="1" outlineLevel="1"/>
    <col min="39" max="39" width="14.875" style="48" hidden="1" customWidth="1" outlineLevel="1"/>
    <col min="40" max="40" width="14.875" style="48" customWidth="1" outlineLevel="1"/>
    <col min="41" max="41" width="17.5" style="48" customWidth="1" outlineLevel="1"/>
    <col min="42" max="42" width="18.875" style="48" customWidth="1" outlineLevel="1"/>
    <col min="43" max="43" width="11.375" style="48" customWidth="1" outlineLevel="1"/>
    <col min="44" max="44" width="11.875" style="48" customWidth="1" outlineLevel="1"/>
    <col min="45" max="45" width="15.625" style="48" customWidth="1" outlineLevel="1"/>
    <col min="46" max="46" width="1.625" style="236" customWidth="1"/>
    <col min="47" max="47" width="4.5" style="48" customWidth="1" outlineLevel="1"/>
    <col min="48" max="48" width="6.875" style="48" customWidth="1" outlineLevel="1"/>
    <col min="49" max="49" width="13.125" style="48" hidden="1" customWidth="1" outlineLevel="1"/>
    <col min="50" max="50" width="15.875" style="48" customWidth="1" outlineLevel="1"/>
    <col min="51" max="51" width="16.375" style="48" customWidth="1" outlineLevel="1"/>
    <col min="52" max="52" width="9.875" style="48" customWidth="1" outlineLevel="1"/>
    <col min="53" max="53" width="12" style="48" customWidth="1" outlineLevel="1"/>
    <col min="54" max="54" width="18.875" style="48" customWidth="1" outlineLevel="1"/>
    <col min="55" max="55" width="2.5" style="236" customWidth="1" outlineLevel="1"/>
    <col min="56" max="56" width="4.5" style="48" customWidth="1" outlineLevel="1"/>
    <col min="57" max="57" width="6.875" style="48" customWidth="1" outlineLevel="1"/>
    <col min="58" max="58" width="15.625" style="48" customWidth="1" outlineLevel="1"/>
    <col min="59" max="16384" width="10.875" style="48"/>
  </cols>
  <sheetData>
    <row r="1" spans="1:58" ht="13.9" thickBot="1">
      <c r="AA1" s="236"/>
      <c r="AC1" s="236"/>
      <c r="AD1" s="236"/>
      <c r="AE1" s="236"/>
      <c r="AF1" s="236"/>
      <c r="AG1" s="236"/>
      <c r="AH1" s="236"/>
      <c r="AI1" s="236"/>
    </row>
    <row r="2" spans="1:58" s="637" customFormat="1" ht="54" customHeight="1" thickTop="1" thickBot="1">
      <c r="A2" s="51"/>
      <c r="B2" s="1158" t="s">
        <v>0</v>
      </c>
      <c r="C2" s="1158"/>
      <c r="D2" s="1158"/>
      <c r="E2" s="1158"/>
      <c r="F2" s="1158"/>
      <c r="G2" s="1158"/>
      <c r="H2" s="1158"/>
      <c r="I2" s="51"/>
      <c r="J2" s="1158" t="s">
        <v>1</v>
      </c>
      <c r="K2" s="1158"/>
      <c r="L2" s="1158"/>
      <c r="M2" s="1158"/>
      <c r="N2" s="1158"/>
      <c r="O2" s="1158"/>
      <c r="P2" s="1158"/>
      <c r="Q2" s="51"/>
      <c r="R2" s="1158" t="s">
        <v>2</v>
      </c>
      <c r="S2" s="1158"/>
      <c r="T2" s="1158"/>
      <c r="U2" s="1158"/>
      <c r="V2" s="1158"/>
      <c r="W2" s="1158"/>
      <c r="X2" s="1158"/>
      <c r="Y2" s="1158"/>
      <c r="Z2" s="51"/>
      <c r="AA2" s="1158" t="s">
        <v>3</v>
      </c>
      <c r="AB2" s="1158"/>
      <c r="AC2" s="1158"/>
      <c r="AD2" s="1158"/>
      <c r="AE2" s="1158"/>
      <c r="AF2" s="1158"/>
      <c r="AG2" s="1158"/>
      <c r="AH2" s="1158"/>
      <c r="AI2" s="1158"/>
      <c r="AJ2" s="51"/>
      <c r="AK2" s="1158" t="s">
        <v>4</v>
      </c>
      <c r="AL2" s="1158"/>
      <c r="AM2" s="1158"/>
      <c r="AN2" s="1158"/>
      <c r="AO2" s="1158"/>
      <c r="AP2" s="1158"/>
      <c r="AQ2" s="1158"/>
      <c r="AR2" s="1158"/>
      <c r="AS2" s="1158"/>
      <c r="AT2" s="51"/>
      <c r="AU2" s="1158" t="s">
        <v>5</v>
      </c>
      <c r="AV2" s="1158"/>
      <c r="AW2" s="1158"/>
      <c r="AX2" s="1158"/>
      <c r="AY2" s="1158"/>
      <c r="AZ2" s="1158"/>
      <c r="BA2" s="1158"/>
      <c r="BB2" s="1158"/>
      <c r="BC2" s="51"/>
      <c r="BD2" s="1158" t="s">
        <v>6</v>
      </c>
      <c r="BE2" s="1158"/>
      <c r="BF2" s="1158"/>
    </row>
    <row r="3" spans="1:58" s="232" customFormat="1" ht="37.15" thickTop="1" thickBot="1">
      <c r="A3" s="51"/>
      <c r="B3" s="253"/>
      <c r="C3" s="253" t="s">
        <v>7</v>
      </c>
      <c r="D3" s="253" t="s">
        <v>8</v>
      </c>
      <c r="E3" s="253" t="s">
        <v>9</v>
      </c>
      <c r="F3" s="253" t="s">
        <v>10</v>
      </c>
      <c r="G3" s="253" t="s">
        <v>11</v>
      </c>
      <c r="H3" s="253" t="s">
        <v>12</v>
      </c>
      <c r="I3" s="51"/>
      <c r="J3" s="253"/>
      <c r="K3" s="253" t="s">
        <v>7</v>
      </c>
      <c r="L3" s="253" t="s">
        <v>8</v>
      </c>
      <c r="M3" s="253" t="s">
        <v>9</v>
      </c>
      <c r="N3" s="253" t="s">
        <v>10</v>
      </c>
      <c r="O3" s="253" t="s">
        <v>11</v>
      </c>
      <c r="P3" s="253" t="s">
        <v>12</v>
      </c>
      <c r="Q3" s="51"/>
      <c r="R3" s="253"/>
      <c r="S3" s="253" t="s">
        <v>7</v>
      </c>
      <c r="T3" s="253" t="s">
        <v>13</v>
      </c>
      <c r="U3" s="253" t="s">
        <v>8</v>
      </c>
      <c r="V3" s="253" t="s">
        <v>9</v>
      </c>
      <c r="W3" s="253" t="s">
        <v>10</v>
      </c>
      <c r="X3" s="253" t="s">
        <v>11</v>
      </c>
      <c r="Y3" s="253" t="s">
        <v>12</v>
      </c>
      <c r="Z3" s="51"/>
      <c r="AA3" s="364"/>
      <c r="AB3" s="253" t="s">
        <v>7</v>
      </c>
      <c r="AC3" s="584" t="s">
        <v>13</v>
      </c>
      <c r="AD3" s="1474" t="s">
        <v>8</v>
      </c>
      <c r="AE3" s="1475"/>
      <c r="AF3" s="584" t="s">
        <v>9</v>
      </c>
      <c r="AG3" s="584" t="s">
        <v>10</v>
      </c>
      <c r="AH3" s="584" t="s">
        <v>11</v>
      </c>
      <c r="AI3" s="584" t="s">
        <v>12</v>
      </c>
      <c r="AJ3" s="51"/>
      <c r="AK3" s="253"/>
      <c r="AL3" s="253" t="s">
        <v>7</v>
      </c>
      <c r="AM3" s="584" t="s">
        <v>13</v>
      </c>
      <c r="AN3" s="1429" t="s">
        <v>8</v>
      </c>
      <c r="AO3" s="1430"/>
      <c r="AP3" s="253" t="s">
        <v>9</v>
      </c>
      <c r="AQ3" s="253" t="s">
        <v>10</v>
      </c>
      <c r="AR3" s="253" t="s">
        <v>11</v>
      </c>
      <c r="AS3" s="253" t="s">
        <v>12</v>
      </c>
      <c r="AT3" s="51"/>
      <c r="AU3" s="253"/>
      <c r="AV3" s="253" t="s">
        <v>7</v>
      </c>
      <c r="AW3" s="584" t="s">
        <v>13</v>
      </c>
      <c r="AX3" s="253" t="s">
        <v>8</v>
      </c>
      <c r="AY3" s="253" t="s">
        <v>9</v>
      </c>
      <c r="AZ3" s="253" t="s">
        <v>10</v>
      </c>
      <c r="BA3" s="253" t="s">
        <v>11</v>
      </c>
      <c r="BB3" s="253" t="s">
        <v>12</v>
      </c>
      <c r="BC3" s="51"/>
      <c r="BD3" s="461"/>
      <c r="BE3" s="253" t="s">
        <v>7</v>
      </c>
      <c r="BF3" s="253" t="s">
        <v>14</v>
      </c>
    </row>
    <row r="4" spans="1:58" ht="27.95" customHeight="1" thickTop="1" thickBot="1">
      <c r="A4" s="233"/>
      <c r="B4" s="1159" t="s">
        <v>15</v>
      </c>
      <c r="C4" s="318">
        <v>44802</v>
      </c>
      <c r="D4" s="1160" t="s">
        <v>16</v>
      </c>
      <c r="E4" s="1160"/>
      <c r="F4" s="1160"/>
      <c r="G4" s="1160"/>
      <c r="H4" s="1161"/>
      <c r="I4" s="233"/>
      <c r="J4" s="1140" t="s">
        <v>17</v>
      </c>
      <c r="K4" s="318">
        <v>44865</v>
      </c>
      <c r="L4" s="1162" t="s">
        <v>18</v>
      </c>
      <c r="M4" s="298"/>
      <c r="N4" s="337"/>
      <c r="O4" s="1165" t="s">
        <v>19</v>
      </c>
      <c r="P4" s="1167" t="s">
        <v>20</v>
      </c>
      <c r="Q4" s="233"/>
      <c r="R4" s="1140" t="s">
        <v>6</v>
      </c>
      <c r="S4" s="318">
        <v>44921</v>
      </c>
      <c r="T4" s="318"/>
      <c r="U4" s="1141" t="s">
        <v>16</v>
      </c>
      <c r="V4" s="1142"/>
      <c r="W4" s="1142"/>
      <c r="X4" s="1142"/>
      <c r="Y4" s="1143"/>
      <c r="Z4" s="233"/>
      <c r="AA4" s="1169"/>
      <c r="AB4" s="1170"/>
      <c r="AC4" s="1170"/>
      <c r="AD4" s="1170"/>
      <c r="AE4" s="1170"/>
      <c r="AF4" s="1170"/>
      <c r="AG4" s="1170"/>
      <c r="AH4" s="1170"/>
      <c r="AI4" s="1171"/>
      <c r="AJ4" s="233"/>
      <c r="AK4" s="1182"/>
      <c r="AL4" s="318">
        <v>45026</v>
      </c>
      <c r="AM4" s="640" t="s">
        <v>21</v>
      </c>
      <c r="AN4" s="1393" t="s">
        <v>42</v>
      </c>
      <c r="AO4" s="1394"/>
      <c r="AP4" s="1394"/>
      <c r="AQ4" s="1394"/>
      <c r="AR4" s="1394"/>
      <c r="AS4" s="1395"/>
      <c r="AT4" s="233"/>
      <c r="AU4" s="1140" t="s">
        <v>22</v>
      </c>
      <c r="AV4" s="318">
        <v>45082</v>
      </c>
      <c r="AW4" s="258"/>
      <c r="AX4" s="258" t="s">
        <v>23</v>
      </c>
      <c r="AY4" s="256" t="s">
        <v>24</v>
      </c>
      <c r="AZ4" s="230"/>
      <c r="BA4" s="230"/>
      <c r="BB4" s="257" t="s">
        <v>25</v>
      </c>
      <c r="BC4" s="233"/>
      <c r="BD4" s="1140" t="s">
        <v>26</v>
      </c>
      <c r="BE4" s="318">
        <v>44766</v>
      </c>
      <c r="BF4" s="260" t="s">
        <v>6</v>
      </c>
    </row>
    <row r="5" spans="1:58" ht="17.100000000000001" customHeight="1" thickTop="1" thickBot="1">
      <c r="A5" s="233"/>
      <c r="B5" s="1159"/>
      <c r="C5" s="277">
        <f>C4+1</f>
        <v>44803</v>
      </c>
      <c r="D5" s="1189" t="s">
        <v>6</v>
      </c>
      <c r="E5" s="1190"/>
      <c r="F5" s="1190"/>
      <c r="G5" s="1190"/>
      <c r="H5" s="1191"/>
      <c r="I5" s="233"/>
      <c r="J5" s="1140"/>
      <c r="K5" s="277">
        <f>K4+1</f>
        <v>44866</v>
      </c>
      <c r="L5" s="1163"/>
      <c r="M5" s="241"/>
      <c r="N5" s="170"/>
      <c r="O5" s="1166"/>
      <c r="P5" s="1168"/>
      <c r="Q5" s="233"/>
      <c r="R5" s="1140"/>
      <c r="S5" s="277">
        <f>S4+1</f>
        <v>44922</v>
      </c>
      <c r="T5" s="319"/>
      <c r="U5" s="1141" t="s">
        <v>16</v>
      </c>
      <c r="V5" s="1142"/>
      <c r="W5" s="1142"/>
      <c r="X5" s="1142"/>
      <c r="Y5" s="1143"/>
      <c r="Z5" s="233"/>
      <c r="AA5" s="1172"/>
      <c r="AB5" s="1173"/>
      <c r="AC5" s="1173"/>
      <c r="AD5" s="1173"/>
      <c r="AE5" s="1173"/>
      <c r="AF5" s="1173"/>
      <c r="AG5" s="1173"/>
      <c r="AH5" s="1173"/>
      <c r="AI5" s="1174"/>
      <c r="AJ5" s="233"/>
      <c r="AK5" s="1182"/>
      <c r="AL5" s="277">
        <f>AL4+1</f>
        <v>45027</v>
      </c>
      <c r="AM5" s="641"/>
      <c r="AN5" s="1446" t="s">
        <v>232</v>
      </c>
      <c r="AO5" s="1397"/>
      <c r="AP5" s="1397"/>
      <c r="AQ5" s="1397"/>
      <c r="AR5" s="1397"/>
      <c r="AS5" s="1398"/>
      <c r="AT5" s="233"/>
      <c r="AU5" s="1140"/>
      <c r="AV5" s="277">
        <f>AV4+1</f>
        <v>45083</v>
      </c>
      <c r="AW5" s="170"/>
      <c r="AX5" s="1234" t="s">
        <v>239</v>
      </c>
      <c r="AY5" s="1278" t="s">
        <v>72</v>
      </c>
      <c r="AZ5" s="170"/>
      <c r="BA5" s="170"/>
      <c r="BB5" s="170"/>
      <c r="BC5" s="233"/>
      <c r="BD5" s="1140"/>
      <c r="BE5" s="277">
        <f>BE4+1</f>
        <v>44767</v>
      </c>
      <c r="BF5" s="261" t="s">
        <v>6</v>
      </c>
    </row>
    <row r="6" spans="1:58" ht="18" customHeight="1" thickTop="1" thickBot="1">
      <c r="A6" s="233"/>
      <c r="B6" s="1159"/>
      <c r="C6" s="277">
        <f>C5+1</f>
        <v>44804</v>
      </c>
      <c r="D6" s="1192"/>
      <c r="E6" s="1193"/>
      <c r="F6" s="1193"/>
      <c r="G6" s="1193"/>
      <c r="H6" s="1194"/>
      <c r="I6" s="233"/>
      <c r="J6" s="1140"/>
      <c r="K6" s="277">
        <f>K5+1</f>
        <v>44867</v>
      </c>
      <c r="L6" s="1163"/>
      <c r="M6" s="241"/>
      <c r="N6" s="170"/>
      <c r="O6" s="146"/>
      <c r="P6" s="1168"/>
      <c r="Q6" s="233"/>
      <c r="R6" s="1140"/>
      <c r="S6" s="277">
        <f>S5+1</f>
        <v>44923</v>
      </c>
      <c r="T6" s="319"/>
      <c r="U6" s="1144" t="s">
        <v>27</v>
      </c>
      <c r="V6" s="1145"/>
      <c r="W6" s="1145"/>
      <c r="X6" s="1145"/>
      <c r="Y6" s="1146"/>
      <c r="Z6" s="233"/>
      <c r="AA6" s="1172"/>
      <c r="AB6" s="1173"/>
      <c r="AC6" s="1173"/>
      <c r="AD6" s="1173"/>
      <c r="AE6" s="1173"/>
      <c r="AF6" s="1173"/>
      <c r="AG6" s="1173"/>
      <c r="AH6" s="1173"/>
      <c r="AI6" s="1174"/>
      <c r="AJ6" s="233"/>
      <c r="AK6" s="1182"/>
      <c r="AL6" s="277">
        <f>AL5+1</f>
        <v>45028</v>
      </c>
      <c r="AM6" s="641"/>
      <c r="AN6" s="1446"/>
      <c r="AO6" s="1397"/>
      <c r="AP6" s="1397"/>
      <c r="AQ6" s="1397"/>
      <c r="AR6" s="1397"/>
      <c r="AS6" s="1398"/>
      <c r="AT6" s="233"/>
      <c r="AU6" s="1140"/>
      <c r="AV6" s="277">
        <f>AV5+1</f>
        <v>45084</v>
      </c>
      <c r="AW6" s="170"/>
      <c r="AX6" s="1235"/>
      <c r="AY6" s="1238"/>
      <c r="AZ6" s="170"/>
      <c r="BA6" s="170"/>
      <c r="BB6" s="170"/>
      <c r="BC6" s="233"/>
      <c r="BD6" s="1140"/>
      <c r="BE6" s="277">
        <f>BE5+1</f>
        <v>44768</v>
      </c>
      <c r="BF6" s="261" t="s">
        <v>6</v>
      </c>
    </row>
    <row r="7" spans="1:58" ht="18" customHeight="1" thickTop="1" thickBot="1">
      <c r="A7" s="233"/>
      <c r="B7" s="1159"/>
      <c r="C7" s="277">
        <f>C6+1</f>
        <v>44805</v>
      </c>
      <c r="D7" s="1153" t="s">
        <v>28</v>
      </c>
      <c r="E7" s="1153"/>
      <c r="F7" s="1153"/>
      <c r="G7" s="1153"/>
      <c r="H7" s="1154"/>
      <c r="I7" s="233"/>
      <c r="J7" s="1140"/>
      <c r="K7" s="277">
        <f>K6+1</f>
        <v>44868</v>
      </c>
      <c r="L7" s="1163"/>
      <c r="M7" s="238"/>
      <c r="N7" s="170"/>
      <c r="O7" s="170"/>
      <c r="P7" s="1168"/>
      <c r="Q7" s="233"/>
      <c r="R7" s="1140"/>
      <c r="S7" s="277">
        <f>S6+1</f>
        <v>44924</v>
      </c>
      <c r="T7" s="319"/>
      <c r="U7" s="1147"/>
      <c r="V7" s="1148"/>
      <c r="W7" s="1148"/>
      <c r="X7" s="1148"/>
      <c r="Y7" s="1149"/>
      <c r="Z7" s="233"/>
      <c r="AA7" s="1172"/>
      <c r="AB7" s="1173"/>
      <c r="AC7" s="1173"/>
      <c r="AD7" s="1173"/>
      <c r="AE7" s="1173"/>
      <c r="AF7" s="1173"/>
      <c r="AG7" s="1173"/>
      <c r="AH7" s="1173"/>
      <c r="AI7" s="1174"/>
      <c r="AJ7" s="233"/>
      <c r="AK7" s="1182"/>
      <c r="AL7" s="277">
        <f>AL6+1</f>
        <v>45029</v>
      </c>
      <c r="AM7" s="642"/>
      <c r="AN7" s="1446"/>
      <c r="AO7" s="1397"/>
      <c r="AP7" s="1397"/>
      <c r="AQ7" s="1397"/>
      <c r="AR7" s="1397"/>
      <c r="AS7" s="1398"/>
      <c r="AT7" s="233"/>
      <c r="AU7" s="1140"/>
      <c r="AV7" s="277">
        <f>AV6+1</f>
        <v>45085</v>
      </c>
      <c r="AW7" s="170"/>
      <c r="AX7" s="1235"/>
      <c r="AY7" s="1238"/>
      <c r="AZ7" s="170"/>
      <c r="BA7" s="170"/>
      <c r="BB7" s="568" t="s">
        <v>29</v>
      </c>
      <c r="BC7" s="233"/>
      <c r="BD7" s="1140"/>
      <c r="BE7" s="277">
        <f>BE6+1</f>
        <v>44769</v>
      </c>
      <c r="BF7" s="261" t="s">
        <v>6</v>
      </c>
    </row>
    <row r="8" spans="1:58" ht="18" customHeight="1" thickTop="1" thickBot="1">
      <c r="A8" s="233"/>
      <c r="B8" s="1159"/>
      <c r="C8" s="320">
        <f>C7+1</f>
        <v>44806</v>
      </c>
      <c r="D8" s="1153" t="s">
        <v>28</v>
      </c>
      <c r="E8" s="1153"/>
      <c r="F8" s="1153"/>
      <c r="G8" s="1153"/>
      <c r="H8" s="1154"/>
      <c r="I8" s="233"/>
      <c r="J8" s="1140"/>
      <c r="K8" s="320">
        <f>K7+1</f>
        <v>44869</v>
      </c>
      <c r="L8" s="1164"/>
      <c r="M8" s="294" t="s">
        <v>30</v>
      </c>
      <c r="N8" s="288"/>
      <c r="O8" s="288"/>
      <c r="P8" s="301"/>
      <c r="Q8" s="233"/>
      <c r="R8" s="1140"/>
      <c r="S8" s="320">
        <f>S7+1</f>
        <v>44925</v>
      </c>
      <c r="T8" s="320"/>
      <c r="U8" s="1150"/>
      <c r="V8" s="1151"/>
      <c r="W8" s="1151"/>
      <c r="X8" s="1151"/>
      <c r="Y8" s="1152"/>
      <c r="Z8" s="233"/>
      <c r="AA8" s="1175"/>
      <c r="AB8" s="1176"/>
      <c r="AC8" s="1176"/>
      <c r="AD8" s="1176"/>
      <c r="AE8" s="1176"/>
      <c r="AF8" s="1176"/>
      <c r="AG8" s="1176"/>
      <c r="AH8" s="1176"/>
      <c r="AI8" s="1177"/>
      <c r="AJ8" s="233"/>
      <c r="AK8" s="1182"/>
      <c r="AL8" s="320">
        <f>AL7+1</f>
        <v>45030</v>
      </c>
      <c r="AM8" s="585"/>
      <c r="AN8" s="1446"/>
      <c r="AO8" s="1397"/>
      <c r="AP8" s="1397"/>
      <c r="AQ8" s="1397"/>
      <c r="AR8" s="1397"/>
      <c r="AS8" s="1398"/>
      <c r="AT8" s="233"/>
      <c r="AU8" s="1140"/>
      <c r="AV8" s="320">
        <f>AV7+1</f>
        <v>45086</v>
      </c>
      <c r="AW8" s="288"/>
      <c r="AX8" s="1236"/>
      <c r="AY8" s="1238"/>
      <c r="AZ8" s="288"/>
      <c r="BA8" s="288"/>
      <c r="BB8" s="295"/>
      <c r="BC8" s="233"/>
      <c r="BD8" s="1140"/>
      <c r="BE8" s="320">
        <f>BE7+1</f>
        <v>44770</v>
      </c>
      <c r="BF8" s="458" t="s">
        <v>6</v>
      </c>
    </row>
    <row r="9" spans="1:58" ht="32.1" customHeight="1" thickTop="1" thickBot="1">
      <c r="A9" s="233"/>
      <c r="B9" s="1140" t="s">
        <v>26</v>
      </c>
      <c r="C9" s="296">
        <f>C8+3</f>
        <v>44809</v>
      </c>
      <c r="D9" s="292" t="s">
        <v>32</v>
      </c>
      <c r="E9" s="254"/>
      <c r="F9" s="254"/>
      <c r="G9" s="254"/>
      <c r="H9" s="1167" t="s">
        <v>33</v>
      </c>
      <c r="I9" s="233"/>
      <c r="J9" s="1140" t="s">
        <v>34</v>
      </c>
      <c r="K9" s="296">
        <f>K8+3</f>
        <v>44872</v>
      </c>
      <c r="L9" s="1234" t="s">
        <v>71</v>
      </c>
      <c r="M9" s="1515" t="s">
        <v>72</v>
      </c>
      <c r="N9" s="293" t="s">
        <v>35</v>
      </c>
      <c r="O9" s="230"/>
      <c r="P9" s="309"/>
      <c r="Q9" s="233"/>
      <c r="R9" s="1140" t="s">
        <v>36</v>
      </c>
      <c r="S9" s="296">
        <f>S8+3</f>
        <v>44928</v>
      </c>
      <c r="T9" s="318"/>
      <c r="U9" s="1178" t="s">
        <v>37</v>
      </c>
      <c r="V9" s="1179"/>
      <c r="W9" s="1179"/>
      <c r="X9" s="1179"/>
      <c r="Y9" s="1180"/>
      <c r="Z9" s="233"/>
      <c r="AA9" s="1181" t="s">
        <v>38</v>
      </c>
      <c r="AB9" s="296">
        <v>44612</v>
      </c>
      <c r="AC9" s="318"/>
      <c r="AD9" s="1476" t="s">
        <v>240</v>
      </c>
      <c r="AE9" s="1212" t="s">
        <v>39</v>
      </c>
      <c r="AF9" s="1215" t="s">
        <v>40</v>
      </c>
      <c r="AG9" s="170"/>
      <c r="AH9" s="230"/>
      <c r="AI9" s="286"/>
      <c r="AJ9" s="233"/>
      <c r="AK9" s="1140" t="s">
        <v>41</v>
      </c>
      <c r="AL9" s="296">
        <f>AL8+3</f>
        <v>45033</v>
      </c>
      <c r="AM9" s="587"/>
      <c r="AN9" s="1449" t="s">
        <v>241</v>
      </c>
      <c r="AO9" s="1447" t="s">
        <v>51</v>
      </c>
      <c r="AP9" s="1447" t="s">
        <v>242</v>
      </c>
      <c r="AQ9" s="587"/>
      <c r="AR9" s="587"/>
      <c r="AS9" s="587"/>
      <c r="AT9" s="233"/>
      <c r="AU9" s="1140" t="s">
        <v>43</v>
      </c>
      <c r="AV9" s="296">
        <f>AV8+3</f>
        <v>45089</v>
      </c>
      <c r="AW9" s="588"/>
      <c r="AX9" s="258" t="s">
        <v>44</v>
      </c>
      <c r="AY9" s="1238"/>
      <c r="AZ9" s="230"/>
      <c r="BA9" s="230"/>
      <c r="BB9" s="286"/>
      <c r="BC9" s="233"/>
      <c r="BD9" s="1140" t="s">
        <v>46</v>
      </c>
      <c r="BE9" s="296">
        <f>BE8+3</f>
        <v>44773</v>
      </c>
      <c r="BF9" s="260" t="s">
        <v>6</v>
      </c>
    </row>
    <row r="10" spans="1:58" ht="27.95" customHeight="1" thickTop="1" thickBot="1">
      <c r="A10" s="233"/>
      <c r="B10" s="1140"/>
      <c r="C10" s="277">
        <f>C9+1</f>
        <v>44810</v>
      </c>
      <c r="D10" s="228" t="s">
        <v>47</v>
      </c>
      <c r="E10" s="237"/>
      <c r="F10" s="237"/>
      <c r="G10" s="237"/>
      <c r="H10" s="1168"/>
      <c r="I10" s="233"/>
      <c r="J10" s="1140"/>
      <c r="K10" s="277">
        <f>K9+1</f>
        <v>44873</v>
      </c>
      <c r="L10" s="1235"/>
      <c r="M10" s="1516"/>
      <c r="N10" s="170"/>
      <c r="O10" s="338"/>
      <c r="P10" s="451" t="s">
        <v>48</v>
      </c>
      <c r="Q10" s="233"/>
      <c r="R10" s="1140"/>
      <c r="S10" s="277">
        <f>S9+1</f>
        <v>44929</v>
      </c>
      <c r="T10" s="319"/>
      <c r="U10" s="1195" t="s">
        <v>28</v>
      </c>
      <c r="V10" s="1195"/>
      <c r="W10" s="1196"/>
      <c r="X10" s="1196"/>
      <c r="Y10" s="1197"/>
      <c r="Z10" s="233"/>
      <c r="AA10" s="1140"/>
      <c r="AB10" s="277">
        <f>AB9+1</f>
        <v>44613</v>
      </c>
      <c r="AC10" s="319" t="s">
        <v>49</v>
      </c>
      <c r="AD10" s="1477"/>
      <c r="AE10" s="1213"/>
      <c r="AF10" s="1216"/>
      <c r="AG10" s="170"/>
      <c r="AH10" s="1198" t="s">
        <v>19</v>
      </c>
      <c r="AI10" s="565" t="s">
        <v>50</v>
      </c>
      <c r="AJ10" s="233"/>
      <c r="AK10" s="1140"/>
      <c r="AL10" s="277">
        <f>AL9+1</f>
        <v>45034</v>
      </c>
      <c r="AM10" s="589"/>
      <c r="AN10" s="1449"/>
      <c r="AO10" s="1447"/>
      <c r="AP10" s="1447"/>
      <c r="AQ10" s="1205" t="s">
        <v>53</v>
      </c>
      <c r="AR10" s="456"/>
      <c r="AS10" s="246"/>
      <c r="AT10" s="233"/>
      <c r="AU10" s="1140"/>
      <c r="AV10" s="277">
        <f>AV9+1</f>
        <v>45090</v>
      </c>
      <c r="AW10" s="588"/>
      <c r="AX10" s="1234" t="s">
        <v>239</v>
      </c>
      <c r="AY10" s="1238"/>
      <c r="AZ10" s="170"/>
      <c r="BA10" s="170"/>
      <c r="BB10" s="1208" t="s">
        <v>55</v>
      </c>
      <c r="BC10" s="233"/>
      <c r="BD10" s="1140"/>
      <c r="BE10" s="277">
        <f>BE9+1</f>
        <v>44774</v>
      </c>
      <c r="BF10" s="261" t="s">
        <v>6</v>
      </c>
    </row>
    <row r="11" spans="1:58" ht="47.1" customHeight="1" thickTop="1" thickBot="1">
      <c r="A11" s="233"/>
      <c r="B11" s="1140"/>
      <c r="C11" s="277">
        <f>C10+1</f>
        <v>44811</v>
      </c>
      <c r="D11" s="228" t="s">
        <v>56</v>
      </c>
      <c r="E11" s="237"/>
      <c r="F11" s="237"/>
      <c r="G11" s="237"/>
      <c r="H11" s="1168"/>
      <c r="I11" s="233"/>
      <c r="J11" s="1140"/>
      <c r="K11" s="277">
        <f>K10+1</f>
        <v>44874</v>
      </c>
      <c r="L11" s="1235"/>
      <c r="M11" s="1516"/>
      <c r="N11" s="170"/>
      <c r="O11" s="338"/>
      <c r="P11" s="571" t="s">
        <v>57</v>
      </c>
      <c r="Q11" s="233"/>
      <c r="R11" s="1140"/>
      <c r="S11" s="277">
        <f>S10+1</f>
        <v>44930</v>
      </c>
      <c r="T11" s="319"/>
      <c r="U11" s="1513" t="s">
        <v>71</v>
      </c>
      <c r="V11" s="1518" t="s">
        <v>243</v>
      </c>
      <c r="W11" s="343"/>
      <c r="X11" s="1198" t="s">
        <v>19</v>
      </c>
      <c r="Y11" s="1211" t="s">
        <v>58</v>
      </c>
      <c r="Z11" s="233"/>
      <c r="AA11" s="1140"/>
      <c r="AB11" s="277">
        <f>AB10+1</f>
        <v>44614</v>
      </c>
      <c r="AC11" s="319" t="s">
        <v>59</v>
      </c>
      <c r="AD11" s="1477"/>
      <c r="AE11" s="1213"/>
      <c r="AF11" s="1216"/>
      <c r="AG11" s="170"/>
      <c r="AH11" s="1198"/>
      <c r="AI11" s="246"/>
      <c r="AJ11" s="233"/>
      <c r="AK11" s="1140"/>
      <c r="AL11" s="277">
        <f>AL10+1</f>
        <v>45035</v>
      </c>
      <c r="AM11" s="588"/>
      <c r="AN11" s="1449"/>
      <c r="AO11" s="1447"/>
      <c r="AP11" s="1447"/>
      <c r="AQ11" s="1205"/>
      <c r="AR11" s="456"/>
      <c r="AS11" s="1222"/>
      <c r="AT11" s="233"/>
      <c r="AU11" s="1140"/>
      <c r="AV11" s="277">
        <f>AV10+1</f>
        <v>45091</v>
      </c>
      <c r="AW11" s="588"/>
      <c r="AX11" s="1235"/>
      <c r="AY11" s="1238"/>
      <c r="AZ11" s="170"/>
      <c r="BA11" s="170"/>
      <c r="BB11" s="1209"/>
      <c r="BC11" s="233"/>
      <c r="BD11" s="1140"/>
      <c r="BE11" s="277">
        <f>BE10+1</f>
        <v>44775</v>
      </c>
      <c r="BF11" s="261" t="s">
        <v>6</v>
      </c>
    </row>
    <row r="12" spans="1:58" ht="40.9" thickTop="1" thickBot="1">
      <c r="A12" s="234"/>
      <c r="B12" s="1140"/>
      <c r="C12" s="277">
        <f>C11+1</f>
        <v>44812</v>
      </c>
      <c r="D12" s="228"/>
      <c r="E12" s="237"/>
      <c r="F12" s="237"/>
      <c r="G12" s="237"/>
      <c r="H12" s="1168"/>
      <c r="I12" s="234"/>
      <c r="J12" s="1140"/>
      <c r="K12" s="277">
        <f>K11+1</f>
        <v>44875</v>
      </c>
      <c r="L12" s="1512"/>
      <c r="M12" s="1516"/>
      <c r="N12" s="427"/>
      <c r="O12" s="170"/>
      <c r="P12" s="249" t="s">
        <v>60</v>
      </c>
      <c r="Q12" s="234"/>
      <c r="R12" s="1140"/>
      <c r="S12" s="277">
        <f>S11+1</f>
        <v>44931</v>
      </c>
      <c r="T12" s="354"/>
      <c r="U12" s="1434"/>
      <c r="V12" s="1519"/>
      <c r="W12" s="372"/>
      <c r="X12" s="1210"/>
      <c r="Y12" s="1211"/>
      <c r="Z12" s="234"/>
      <c r="AA12" s="1140"/>
      <c r="AB12" s="277">
        <f>AB11+1</f>
        <v>44615</v>
      </c>
      <c r="AC12" s="319" t="s">
        <v>61</v>
      </c>
      <c r="AD12" s="1477"/>
      <c r="AE12" s="1213"/>
      <c r="AF12" s="1217"/>
      <c r="AG12" s="170"/>
      <c r="AH12" s="170"/>
      <c r="AI12" s="249" t="s">
        <v>62</v>
      </c>
      <c r="AJ12" s="234"/>
      <c r="AK12" s="1140"/>
      <c r="AL12" s="277">
        <f>AL11+1</f>
        <v>45036</v>
      </c>
      <c r="AM12" s="588"/>
      <c r="AN12" s="1449"/>
      <c r="AO12" s="1447"/>
      <c r="AP12" s="1447"/>
      <c r="AQ12" s="1205"/>
      <c r="AR12" s="456"/>
      <c r="AS12" s="1222"/>
      <c r="AT12" s="234"/>
      <c r="AU12" s="1140"/>
      <c r="AV12" s="277">
        <f>AV11+1</f>
        <v>45092</v>
      </c>
      <c r="AW12" s="588"/>
      <c r="AX12" s="1235"/>
      <c r="AY12" s="1238"/>
      <c r="AZ12" s="170"/>
      <c r="BA12" s="170"/>
      <c r="BB12" s="568" t="s">
        <v>63</v>
      </c>
      <c r="BC12" s="234"/>
      <c r="BD12" s="1140"/>
      <c r="BE12" s="277">
        <f>BE11+1</f>
        <v>44776</v>
      </c>
      <c r="BF12" s="261" t="s">
        <v>6</v>
      </c>
    </row>
    <row r="13" spans="1:58" ht="28.9" thickTop="1" thickBot="1">
      <c r="A13" s="233"/>
      <c r="B13" s="1140"/>
      <c r="C13" s="320">
        <f>C12+1</f>
        <v>44813</v>
      </c>
      <c r="D13" s="305"/>
      <c r="E13" s="251"/>
      <c r="F13" s="251"/>
      <c r="G13" s="251"/>
      <c r="H13" s="459" t="s">
        <v>64</v>
      </c>
      <c r="I13" s="233"/>
      <c r="J13" s="1140"/>
      <c r="K13" s="320">
        <f>K12+1</f>
        <v>44876</v>
      </c>
      <c r="L13" s="428" t="s">
        <v>65</v>
      </c>
      <c r="M13" s="1516"/>
      <c r="N13" s="288"/>
      <c r="O13" s="288"/>
      <c r="P13" s="304"/>
      <c r="Q13" s="233"/>
      <c r="R13" s="1140"/>
      <c r="S13" s="320">
        <f>S12+1</f>
        <v>44932</v>
      </c>
      <c r="T13" s="386"/>
      <c r="U13" s="1514"/>
      <c r="V13" s="435" t="s">
        <v>66</v>
      </c>
      <c r="W13" s="373"/>
      <c r="X13" s="362"/>
      <c r="Y13" s="301"/>
      <c r="Z13" s="233"/>
      <c r="AA13" s="1140"/>
      <c r="AB13" s="320">
        <f>AB12+1</f>
        <v>44616</v>
      </c>
      <c r="AC13" s="386" t="s">
        <v>67</v>
      </c>
      <c r="AD13" s="1477"/>
      <c r="AE13" s="1214"/>
      <c r="AF13" s="455" t="s">
        <v>68</v>
      </c>
      <c r="AG13" s="288"/>
      <c r="AH13" s="288"/>
      <c r="AI13" s="301"/>
      <c r="AJ13" s="233"/>
      <c r="AK13" s="1140"/>
      <c r="AL13" s="320">
        <f>AL12+1</f>
        <v>45037</v>
      </c>
      <c r="AM13" s="586"/>
      <c r="AN13" s="1449"/>
      <c r="AO13" s="1448"/>
      <c r="AP13" s="1447"/>
      <c r="AQ13" s="1206"/>
      <c r="AR13" s="457"/>
      <c r="AS13" s="1223"/>
      <c r="AT13" s="233"/>
      <c r="AU13" s="1140"/>
      <c r="AV13" s="320">
        <f>AV12+1</f>
        <v>45093</v>
      </c>
      <c r="AW13" s="586"/>
      <c r="AX13" s="1236"/>
      <c r="AY13" s="1238"/>
      <c r="AZ13" s="288"/>
      <c r="BA13" s="288"/>
      <c r="BB13" s="304"/>
      <c r="BC13" s="233"/>
      <c r="BD13" s="1140"/>
      <c r="BE13" s="320">
        <f>BE12+1</f>
        <v>44777</v>
      </c>
      <c r="BF13" s="458" t="s">
        <v>6</v>
      </c>
    </row>
    <row r="14" spans="1:58" ht="17.100000000000001" customHeight="1" thickTop="1" thickBot="1">
      <c r="A14" s="235"/>
      <c r="B14" s="1140" t="s">
        <v>46</v>
      </c>
      <c r="C14" s="296">
        <f>C13+3</f>
        <v>44816</v>
      </c>
      <c r="D14" s="1234" t="s">
        <v>95</v>
      </c>
      <c r="E14" s="644"/>
      <c r="F14" s="1506" t="s">
        <v>69</v>
      </c>
      <c r="G14" s="1507"/>
      <c r="H14" s="1508"/>
      <c r="I14" s="235"/>
      <c r="J14" s="1140" t="s">
        <v>70</v>
      </c>
      <c r="K14" s="296">
        <f>K13+3</f>
        <v>44879</v>
      </c>
      <c r="L14" s="1255" t="s">
        <v>71</v>
      </c>
      <c r="M14" s="1516"/>
      <c r="N14" s="230"/>
      <c r="O14" s="230"/>
      <c r="P14" s="303"/>
      <c r="Q14" s="235"/>
      <c r="R14" s="1140" t="s">
        <v>73</v>
      </c>
      <c r="S14" s="296">
        <f>S13+3</f>
        <v>44935</v>
      </c>
      <c r="T14" s="355"/>
      <c r="U14" s="1241" t="s">
        <v>74</v>
      </c>
      <c r="V14" s="1501" t="s">
        <v>244</v>
      </c>
      <c r="W14" s="374" t="s">
        <v>35</v>
      </c>
      <c r="X14" s="370"/>
      <c r="Y14" s="371"/>
      <c r="Z14" s="235"/>
      <c r="AA14" s="1140" t="s">
        <v>75</v>
      </c>
      <c r="AB14" s="296">
        <f>AB13+3</f>
        <v>44619</v>
      </c>
      <c r="AC14" s="355"/>
      <c r="AD14" s="1464" t="s">
        <v>240</v>
      </c>
      <c r="AE14" s="1465"/>
      <c r="AF14" s="1237" t="s">
        <v>72</v>
      </c>
      <c r="AG14" s="293" t="s">
        <v>35</v>
      </c>
      <c r="AH14" s="230"/>
      <c r="AI14" s="307"/>
      <c r="AJ14" s="235"/>
      <c r="AK14" s="1140" t="s">
        <v>78</v>
      </c>
      <c r="AL14" s="296">
        <f>AL13+3</f>
        <v>45040</v>
      </c>
      <c r="AM14" s="590"/>
      <c r="AN14" s="1450" t="s">
        <v>79</v>
      </c>
      <c r="AO14" s="1451"/>
      <c r="AP14" s="1238" t="s">
        <v>72</v>
      </c>
      <c r="AQ14" s="299"/>
      <c r="AR14" s="299"/>
      <c r="AS14" s="286"/>
      <c r="AT14" s="235"/>
      <c r="AU14" s="1140" t="s">
        <v>80</v>
      </c>
      <c r="AV14" s="296">
        <f>AV13+3</f>
        <v>45096</v>
      </c>
      <c r="AW14" s="588"/>
      <c r="AX14" s="1224" t="s">
        <v>81</v>
      </c>
      <c r="AY14" s="1238"/>
      <c r="AZ14" s="230"/>
      <c r="BA14" s="230"/>
      <c r="BB14" s="259" t="s">
        <v>82</v>
      </c>
      <c r="BC14" s="235"/>
      <c r="BD14" s="1140" t="s">
        <v>83</v>
      </c>
      <c r="BE14" s="296">
        <f>BE13+3</f>
        <v>44780</v>
      </c>
      <c r="BF14" s="260" t="s">
        <v>6</v>
      </c>
    </row>
    <row r="15" spans="1:58" ht="18" customHeight="1" thickTop="1" thickBot="1">
      <c r="A15" s="235"/>
      <c r="B15" s="1140"/>
      <c r="C15" s="277">
        <f>C14+1</f>
        <v>44817</v>
      </c>
      <c r="D15" s="1235"/>
      <c r="E15" s="1278" t="s">
        <v>96</v>
      </c>
      <c r="F15" s="1267"/>
      <c r="G15" s="1268"/>
      <c r="H15" s="1270"/>
      <c r="I15" s="235"/>
      <c r="J15" s="1140"/>
      <c r="K15" s="277">
        <f>K14+1</f>
        <v>44880</v>
      </c>
      <c r="L15" s="1255"/>
      <c r="M15" s="1516"/>
      <c r="N15" s="228"/>
      <c r="O15" s="228"/>
      <c r="P15" s="245"/>
      <c r="Q15" s="235"/>
      <c r="R15" s="1140"/>
      <c r="S15" s="277">
        <f>S14+1</f>
        <v>44936</v>
      </c>
      <c r="T15" s="356"/>
      <c r="U15" s="1242"/>
      <c r="V15" s="1502"/>
      <c r="W15" s="380"/>
      <c r="X15" s="85"/>
      <c r="Y15" s="353" t="s">
        <v>84</v>
      </c>
      <c r="Z15" s="235"/>
      <c r="AA15" s="1140"/>
      <c r="AB15" s="277">
        <f>AB14+1</f>
        <v>44620</v>
      </c>
      <c r="AC15" s="356"/>
      <c r="AD15" s="1449"/>
      <c r="AE15" s="1434"/>
      <c r="AF15" s="1238"/>
      <c r="AG15" s="239"/>
      <c r="AH15" s="239"/>
      <c r="AI15" s="1232" t="s">
        <v>84</v>
      </c>
      <c r="AJ15" s="235"/>
      <c r="AK15" s="1140"/>
      <c r="AL15" s="277">
        <f>AL14+1</f>
        <v>45041</v>
      </c>
      <c r="AM15" s="588"/>
      <c r="AN15" s="1431" t="s">
        <v>65</v>
      </c>
      <c r="AO15" s="1432"/>
      <c r="AP15" s="1238"/>
      <c r="AQ15" s="241"/>
      <c r="AR15" s="241"/>
      <c r="AS15" s="247" t="s">
        <v>82</v>
      </c>
      <c r="AT15" s="235"/>
      <c r="AU15" s="1140"/>
      <c r="AV15" s="277">
        <f>AV14+1</f>
        <v>45097</v>
      </c>
      <c r="AW15" s="588"/>
      <c r="AX15" s="1439"/>
      <c r="AY15" s="84"/>
      <c r="AZ15" s="427"/>
      <c r="BA15" s="170"/>
      <c r="BB15" s="252"/>
      <c r="BC15" s="235"/>
      <c r="BD15" s="1140"/>
      <c r="BE15" s="277">
        <f>BE14+1</f>
        <v>44781</v>
      </c>
      <c r="BF15" s="261" t="s">
        <v>6</v>
      </c>
    </row>
    <row r="16" spans="1:58" ht="62.1" customHeight="1" thickTop="1" thickBot="1">
      <c r="A16" s="235"/>
      <c r="B16" s="1140"/>
      <c r="C16" s="277">
        <f>C15+1</f>
        <v>44818</v>
      </c>
      <c r="D16" s="1235"/>
      <c r="E16" s="1238"/>
      <c r="F16" s="1267"/>
      <c r="G16" s="1268"/>
      <c r="H16" s="1270"/>
      <c r="I16" s="235"/>
      <c r="J16" s="1140"/>
      <c r="K16" s="277">
        <f>K15+1</f>
        <v>44881</v>
      </c>
      <c r="L16" s="1255"/>
      <c r="M16" s="1516"/>
      <c r="N16" s="228"/>
      <c r="O16" s="228"/>
      <c r="P16" s="245"/>
      <c r="Q16" s="235"/>
      <c r="R16" s="1140"/>
      <c r="S16" s="277">
        <f>S15+1</f>
        <v>44937</v>
      </c>
      <c r="T16" s="356"/>
      <c r="U16" s="1242"/>
      <c r="V16" s="1503"/>
      <c r="W16" s="387"/>
      <c r="X16" s="375"/>
      <c r="Y16" s="352"/>
      <c r="Z16" s="235"/>
      <c r="AA16" s="1140"/>
      <c r="AB16" s="277">
        <f>AB15+1</f>
        <v>44621</v>
      </c>
      <c r="AC16" s="319" t="s">
        <v>85</v>
      </c>
      <c r="AD16" s="1449"/>
      <c r="AE16" s="1434"/>
      <c r="AF16" s="1238"/>
      <c r="AG16" s="239"/>
      <c r="AH16" s="239"/>
      <c r="AI16" s="1232"/>
      <c r="AJ16" s="235"/>
      <c r="AK16" s="1140"/>
      <c r="AL16" s="277">
        <f>AL15+1</f>
        <v>45042</v>
      </c>
      <c r="AM16" s="588"/>
      <c r="AN16" s="1433" t="s">
        <v>241</v>
      </c>
      <c r="AO16" s="1434"/>
      <c r="AP16" s="1238"/>
      <c r="AQ16" s="241"/>
      <c r="AR16" s="241"/>
      <c r="AS16" s="1211" t="s">
        <v>58</v>
      </c>
      <c r="AT16" s="235"/>
      <c r="AU16" s="1140"/>
      <c r="AV16" s="277">
        <f>AV15+1</f>
        <v>45098</v>
      </c>
      <c r="AW16" s="588"/>
      <c r="AX16" s="1439"/>
      <c r="AY16" s="84"/>
      <c r="AZ16" s="427"/>
      <c r="BA16" s="170"/>
      <c r="BB16" s="245"/>
      <c r="BC16" s="235"/>
      <c r="BD16" s="1140"/>
      <c r="BE16" s="277">
        <f>BE15+1</f>
        <v>44782</v>
      </c>
      <c r="BF16" s="261" t="s">
        <v>6</v>
      </c>
    </row>
    <row r="17" spans="1:58" ht="37.15" thickTop="1" thickBot="1">
      <c r="A17" s="235"/>
      <c r="B17" s="1140"/>
      <c r="C17" s="277">
        <f>C16+1</f>
        <v>44819</v>
      </c>
      <c r="D17" s="1235"/>
      <c r="E17" s="1238"/>
      <c r="F17" s="1267"/>
      <c r="G17" s="1268"/>
      <c r="H17" s="1270"/>
      <c r="I17" s="235"/>
      <c r="J17" s="1140"/>
      <c r="K17" s="277">
        <f>K16+1</f>
        <v>44882</v>
      </c>
      <c r="L17" s="1255"/>
      <c r="M17" s="1516"/>
      <c r="N17" s="228"/>
      <c r="O17" s="228"/>
      <c r="P17" s="565" t="s">
        <v>87</v>
      </c>
      <c r="Q17" s="235"/>
      <c r="R17" s="1140"/>
      <c r="S17" s="277">
        <f>S16+1</f>
        <v>44938</v>
      </c>
      <c r="T17" s="356"/>
      <c r="U17" s="1243"/>
      <c r="V17" s="1504"/>
      <c r="W17" s="376"/>
      <c r="X17" s="230"/>
      <c r="Y17" s="245"/>
      <c r="Z17" s="235"/>
      <c r="AA17" s="1140"/>
      <c r="AB17" s="277">
        <f>AB16+1</f>
        <v>44622</v>
      </c>
      <c r="AC17" s="319" t="s">
        <v>88</v>
      </c>
      <c r="AD17" s="1449"/>
      <c r="AE17" s="1434"/>
      <c r="AF17" s="1238"/>
      <c r="AG17" s="241"/>
      <c r="AH17" s="241"/>
      <c r="AI17" s="249" t="s">
        <v>89</v>
      </c>
      <c r="AJ17" s="235"/>
      <c r="AK17" s="1140"/>
      <c r="AL17" s="277">
        <f>AL16+1</f>
        <v>45043</v>
      </c>
      <c r="AM17" s="588"/>
      <c r="AN17" s="1433"/>
      <c r="AO17" s="1434"/>
      <c r="AP17" s="1238"/>
      <c r="AQ17" s="241"/>
      <c r="AR17" s="241"/>
      <c r="AS17" s="1211"/>
      <c r="AT17" s="235"/>
      <c r="AU17" s="1140"/>
      <c r="AV17" s="277">
        <f>AV16+1</f>
        <v>45099</v>
      </c>
      <c r="AW17" s="588"/>
      <c r="AX17" s="1439"/>
      <c r="AY17" s="84"/>
      <c r="AZ17" s="343"/>
      <c r="BA17" s="456"/>
      <c r="BB17" s="245"/>
      <c r="BC17" s="235"/>
      <c r="BD17" s="1140"/>
      <c r="BE17" s="277">
        <f>BE16+1</f>
        <v>44783</v>
      </c>
      <c r="BF17" s="261" t="s">
        <v>6</v>
      </c>
    </row>
    <row r="18" spans="1:58" ht="18" customHeight="1" thickTop="1" thickBot="1">
      <c r="A18" s="235"/>
      <c r="B18" s="1140"/>
      <c r="C18" s="320">
        <f>C17+1</f>
        <v>44820</v>
      </c>
      <c r="D18" s="1236"/>
      <c r="E18" s="1238"/>
      <c r="F18" s="1509"/>
      <c r="G18" s="1510"/>
      <c r="H18" s="1511"/>
      <c r="I18" s="235"/>
      <c r="J18" s="1140"/>
      <c r="K18" s="320">
        <f>K17+1</f>
        <v>44883</v>
      </c>
      <c r="L18" s="1256"/>
      <c r="M18" s="1516"/>
      <c r="N18" s="305"/>
      <c r="O18" s="305"/>
      <c r="P18" s="295"/>
      <c r="Q18" s="235"/>
      <c r="R18" s="1140"/>
      <c r="S18" s="320">
        <f>S17+1</f>
        <v>44939</v>
      </c>
      <c r="T18" s="357"/>
      <c r="U18" s="428" t="s">
        <v>90</v>
      </c>
      <c r="V18" s="1227" t="s">
        <v>91</v>
      </c>
      <c r="W18" s="1227"/>
      <c r="X18" s="1227"/>
      <c r="Y18" s="1228"/>
      <c r="Z18" s="235"/>
      <c r="AA18" s="1140"/>
      <c r="AB18" s="320">
        <f>AB17+1</f>
        <v>44623</v>
      </c>
      <c r="AC18" s="357" t="s">
        <v>92</v>
      </c>
      <c r="AD18" s="1463" t="s">
        <v>93</v>
      </c>
      <c r="AE18" s="1432"/>
      <c r="AF18" s="1505"/>
      <c r="AG18" s="300"/>
      <c r="AH18" s="300"/>
      <c r="AI18" s="308"/>
      <c r="AJ18" s="235"/>
      <c r="AK18" s="1140"/>
      <c r="AL18" s="320">
        <f>AL17+1</f>
        <v>45044</v>
      </c>
      <c r="AM18" s="591"/>
      <c r="AN18" s="1435"/>
      <c r="AO18" s="1436"/>
      <c r="AP18" s="1279"/>
      <c r="AQ18" s="300"/>
      <c r="AR18" s="300"/>
      <c r="AS18" s="1233"/>
      <c r="AT18" s="235"/>
      <c r="AU18" s="1140"/>
      <c r="AV18" s="320">
        <f>AV17+1</f>
        <v>45100</v>
      </c>
      <c r="AW18" s="586"/>
      <c r="AX18" s="1441"/>
      <c r="AY18" s="648"/>
      <c r="AZ18" s="648"/>
      <c r="BA18" s="457"/>
      <c r="BB18" s="567" t="s">
        <v>94</v>
      </c>
      <c r="BC18" s="235"/>
      <c r="BD18" s="1140"/>
      <c r="BE18" s="320">
        <f>BE17+1</f>
        <v>44784</v>
      </c>
      <c r="BF18" s="458" t="s">
        <v>6</v>
      </c>
    </row>
    <row r="19" spans="1:58" ht="33.950000000000003" customHeight="1" thickTop="1" thickBot="1">
      <c r="A19" s="235"/>
      <c r="B19" s="1140" t="s">
        <v>83</v>
      </c>
      <c r="C19" s="296">
        <f>C18+3</f>
        <v>44823</v>
      </c>
      <c r="D19" s="1234" t="s">
        <v>95</v>
      </c>
      <c r="E19" s="1238"/>
      <c r="F19" s="1240" t="s">
        <v>97</v>
      </c>
      <c r="G19" s="460"/>
      <c r="H19" s="317" t="s">
        <v>82</v>
      </c>
      <c r="I19" s="235"/>
      <c r="J19" s="1140" t="s">
        <v>98</v>
      </c>
      <c r="K19" s="296">
        <f>K18+3</f>
        <v>44886</v>
      </c>
      <c r="L19" s="420"/>
      <c r="M19" s="1517"/>
      <c r="N19" s="231"/>
      <c r="O19" s="231"/>
      <c r="P19" s="259" t="s">
        <v>82</v>
      </c>
      <c r="Q19" s="235"/>
      <c r="R19" s="1140" t="s">
        <v>99</v>
      </c>
      <c r="S19" s="296">
        <f>S18+3</f>
        <v>44942</v>
      </c>
      <c r="T19" s="358"/>
      <c r="U19" s="1291" t="s">
        <v>81</v>
      </c>
      <c r="V19" s="1264"/>
      <c r="W19" s="1265"/>
      <c r="X19" s="1266"/>
      <c r="Y19" s="259" t="s">
        <v>82</v>
      </c>
      <c r="Z19" s="235"/>
      <c r="AA19" s="1140" t="s">
        <v>100</v>
      </c>
      <c r="AB19" s="296">
        <f>AB18+3</f>
        <v>44626</v>
      </c>
      <c r="AC19" s="592" t="s">
        <v>101</v>
      </c>
      <c r="AD19" s="1276" t="s">
        <v>81</v>
      </c>
      <c r="AE19" s="1499"/>
      <c r="AF19" s="645"/>
      <c r="AG19" s="299"/>
      <c r="AH19" s="299"/>
      <c r="AI19" s="259" t="s">
        <v>82</v>
      </c>
      <c r="AJ19" s="235"/>
      <c r="AK19" s="1140" t="s">
        <v>102</v>
      </c>
      <c r="AL19" s="296">
        <f>AL18+3</f>
        <v>45047</v>
      </c>
      <c r="AM19" s="583"/>
      <c r="AN19" s="583"/>
      <c r="AO19" s="1141" t="s">
        <v>103</v>
      </c>
      <c r="AP19" s="1142"/>
      <c r="AQ19" s="1142"/>
      <c r="AR19" s="1142"/>
      <c r="AS19" s="1143"/>
      <c r="AT19" s="235"/>
      <c r="AU19" s="1140" t="s">
        <v>104</v>
      </c>
      <c r="AV19" s="296">
        <f>AV18+3</f>
        <v>45103</v>
      </c>
      <c r="AW19" s="588"/>
      <c r="AX19" s="593"/>
      <c r="AY19" s="292"/>
      <c r="BA19" s="230"/>
      <c r="BB19" s="286"/>
      <c r="BC19" s="235"/>
      <c r="BD19" s="1140" t="s">
        <v>105</v>
      </c>
      <c r="BE19" s="296">
        <f>BE18+3</f>
        <v>44787</v>
      </c>
      <c r="BF19" s="260" t="s">
        <v>6</v>
      </c>
    </row>
    <row r="20" spans="1:58" ht="42.6" thickTop="1" thickBot="1">
      <c r="A20" s="235"/>
      <c r="B20" s="1140"/>
      <c r="C20" s="277">
        <f>C19+1</f>
        <v>44824</v>
      </c>
      <c r="D20" s="1235"/>
      <c r="E20" s="1238"/>
      <c r="F20" s="1205"/>
      <c r="G20" s="456"/>
      <c r="H20" s="250"/>
      <c r="I20" s="235"/>
      <c r="J20" s="1140"/>
      <c r="K20" s="277">
        <f>K19+1</f>
        <v>44887</v>
      </c>
      <c r="L20" s="1261" t="s">
        <v>106</v>
      </c>
      <c r="M20" s="1495"/>
      <c r="N20" s="1262"/>
      <c r="O20" s="1263"/>
      <c r="P20" s="1286" t="s">
        <v>107</v>
      </c>
      <c r="Q20" s="235"/>
      <c r="R20" s="1140"/>
      <c r="S20" s="277">
        <f>S19+1</f>
        <v>44943</v>
      </c>
      <c r="T20" s="356"/>
      <c r="U20" s="1292"/>
      <c r="V20" s="1267" t="s">
        <v>108</v>
      </c>
      <c r="W20" s="1268"/>
      <c r="X20" s="1268"/>
      <c r="Y20" s="1269"/>
      <c r="Z20" s="235"/>
      <c r="AA20" s="1140"/>
      <c r="AB20" s="277">
        <f>AB19+1</f>
        <v>44627</v>
      </c>
      <c r="AC20" s="594" t="s">
        <v>109</v>
      </c>
      <c r="AD20" s="1276"/>
      <c r="AE20" s="1499"/>
      <c r="AF20" s="335" t="s">
        <v>110</v>
      </c>
      <c r="AG20" s="241"/>
      <c r="AH20" s="241"/>
      <c r="AI20" s="1208" t="s">
        <v>111</v>
      </c>
      <c r="AJ20" s="235"/>
      <c r="AK20" s="1140"/>
      <c r="AL20" s="277">
        <f>AL19+1</f>
        <v>45048</v>
      </c>
      <c r="AM20" s="589"/>
      <c r="AN20" s="1437" t="s">
        <v>81</v>
      </c>
      <c r="AO20" s="1438"/>
      <c r="AP20" s="335" t="s">
        <v>110</v>
      </c>
      <c r="AQ20" s="238"/>
      <c r="AR20" s="238"/>
      <c r="AS20" s="252"/>
      <c r="AT20" s="235"/>
      <c r="AU20" s="1140"/>
      <c r="AV20" s="277">
        <f>AV19+1</f>
        <v>45104</v>
      </c>
      <c r="AW20" s="588"/>
      <c r="AX20" s="595"/>
      <c r="AY20" s="369" t="s">
        <v>112</v>
      </c>
      <c r="AZ20" s="170"/>
      <c r="BB20" s="245"/>
      <c r="BC20" s="235"/>
      <c r="BD20" s="1140"/>
      <c r="BE20" s="277">
        <f>BE19+1</f>
        <v>44788</v>
      </c>
      <c r="BF20" s="261" t="s">
        <v>6</v>
      </c>
    </row>
    <row r="21" spans="1:58" ht="44.45" thickTop="1" thickBot="1">
      <c r="A21" s="234"/>
      <c r="B21" s="1140"/>
      <c r="C21" s="277">
        <f>C20+1</f>
        <v>44825</v>
      </c>
      <c r="D21" s="1235"/>
      <c r="E21" s="1238"/>
      <c r="F21" s="1205"/>
      <c r="G21" s="456"/>
      <c r="H21" s="250"/>
      <c r="I21" s="234"/>
      <c r="J21" s="1140"/>
      <c r="K21" s="277">
        <f>K20+1</f>
        <v>44888</v>
      </c>
      <c r="L21" s="1496" t="s">
        <v>81</v>
      </c>
      <c r="M21" s="84"/>
      <c r="N21" s="343"/>
      <c r="O21" s="456"/>
      <c r="P21" s="1287"/>
      <c r="Q21" s="234"/>
      <c r="R21" s="1140"/>
      <c r="S21" s="277">
        <f>S20+1</f>
        <v>44944</v>
      </c>
      <c r="T21" s="356"/>
      <c r="U21" s="1292"/>
      <c r="V21" s="1267"/>
      <c r="W21" s="1268"/>
      <c r="X21" s="1268"/>
      <c r="Y21" s="1270"/>
      <c r="Z21" s="234"/>
      <c r="AA21" s="1140"/>
      <c r="AB21" s="277">
        <f>AB20+1</f>
        <v>44628</v>
      </c>
      <c r="AC21" s="594" t="s">
        <v>113</v>
      </c>
      <c r="AD21" s="1276"/>
      <c r="AE21" s="1499"/>
      <c r="AF21" s="334"/>
      <c r="AG21" s="241"/>
      <c r="AH21" s="241"/>
      <c r="AI21" s="1209"/>
      <c r="AJ21" s="234"/>
      <c r="AK21" s="1140"/>
      <c r="AL21" s="277">
        <f>AL20+1</f>
        <v>45049</v>
      </c>
      <c r="AM21" s="588"/>
      <c r="AN21" s="1439"/>
      <c r="AO21" s="1440"/>
      <c r="AP21" s="335"/>
      <c r="AQ21" s="170"/>
      <c r="AR21" s="170"/>
      <c r="AS21" s="252"/>
      <c r="AT21" s="234"/>
      <c r="AU21" s="1140"/>
      <c r="AV21" s="277">
        <f>AV20+1</f>
        <v>45105</v>
      </c>
      <c r="AW21" s="588"/>
      <c r="AX21" s="595"/>
      <c r="AY21" s="311"/>
      <c r="AZ21" s="293" t="s">
        <v>35</v>
      </c>
      <c r="BB21" s="245"/>
      <c r="BC21" s="234"/>
      <c r="BD21" s="1140"/>
      <c r="BE21" s="277">
        <f>BE20+1</f>
        <v>44789</v>
      </c>
      <c r="BF21" s="261" t="s">
        <v>6</v>
      </c>
    </row>
    <row r="22" spans="1:58" ht="42.6" thickTop="1" thickBot="1">
      <c r="A22" s="234"/>
      <c r="B22" s="1140"/>
      <c r="C22" s="277">
        <f>C21+1</f>
        <v>44826</v>
      </c>
      <c r="D22" s="1235"/>
      <c r="E22" s="1238"/>
      <c r="F22" s="1205"/>
      <c r="G22" s="456"/>
      <c r="H22" s="249" t="s">
        <v>114</v>
      </c>
      <c r="I22" s="234"/>
      <c r="J22" s="1140"/>
      <c r="K22" s="277">
        <f>K21+1</f>
        <v>44889</v>
      </c>
      <c r="L22" s="1497"/>
      <c r="M22" s="84"/>
      <c r="N22" s="343"/>
      <c r="O22" s="456"/>
      <c r="P22" s="249" t="s">
        <v>115</v>
      </c>
      <c r="Q22" s="234"/>
      <c r="R22" s="1140"/>
      <c r="S22" s="277">
        <f>S21+1</f>
        <v>44945</v>
      </c>
      <c r="T22" s="383"/>
      <c r="U22" s="1292"/>
      <c r="V22" s="1267"/>
      <c r="W22" s="1268"/>
      <c r="X22" s="1268"/>
      <c r="Y22" s="1270"/>
      <c r="Z22" s="234"/>
      <c r="AA22" s="1140"/>
      <c r="AB22" s="277">
        <f>AB21+1</f>
        <v>44629</v>
      </c>
      <c r="AC22" s="596" t="s">
        <v>116</v>
      </c>
      <c r="AD22" s="1276"/>
      <c r="AE22" s="1499"/>
      <c r="AF22" s="384" t="s">
        <v>117</v>
      </c>
      <c r="AG22" s="241"/>
      <c r="AH22" s="241"/>
      <c r="AI22" s="252" t="s">
        <v>118</v>
      </c>
      <c r="AJ22" s="234"/>
      <c r="AK22" s="1140"/>
      <c r="AL22" s="277">
        <f>AL21+1</f>
        <v>45050</v>
      </c>
      <c r="AM22" s="588"/>
      <c r="AN22" s="1439"/>
      <c r="AO22" s="1440"/>
      <c r="AP22" s="335"/>
      <c r="AQ22" s="170"/>
      <c r="AR22" s="170"/>
      <c r="AS22" s="566" t="s">
        <v>119</v>
      </c>
      <c r="AT22" s="234"/>
      <c r="AU22" s="1140"/>
      <c r="AV22" s="277">
        <f>AV21+1</f>
        <v>45106</v>
      </c>
      <c r="AW22" s="597"/>
      <c r="AX22" s="598"/>
      <c r="AZ22" s="456"/>
      <c r="BA22" s="344" t="s">
        <v>19</v>
      </c>
      <c r="BB22" s="249" t="s">
        <v>120</v>
      </c>
      <c r="BC22" s="234"/>
      <c r="BD22" s="1140"/>
      <c r="BE22" s="277">
        <f>BE21+1</f>
        <v>44790</v>
      </c>
      <c r="BF22" s="452" t="s">
        <v>121</v>
      </c>
    </row>
    <row r="23" spans="1:58" ht="28.9" thickTop="1" thickBot="1">
      <c r="A23" s="235"/>
      <c r="B23" s="1140"/>
      <c r="C23" s="320">
        <f>C22+1</f>
        <v>44827</v>
      </c>
      <c r="D23" s="1236"/>
      <c r="E23" s="1238"/>
      <c r="F23" s="1205"/>
      <c r="G23" s="457"/>
      <c r="H23" s="304"/>
      <c r="I23" s="235"/>
      <c r="J23" s="1140"/>
      <c r="K23" s="320">
        <f>K22+1</f>
        <v>44890</v>
      </c>
      <c r="L23" s="1498"/>
      <c r="M23" s="84"/>
      <c r="N23" s="648"/>
      <c r="O23" s="457"/>
      <c r="P23" s="295"/>
      <c r="Q23" s="235"/>
      <c r="R23" s="1260"/>
      <c r="S23" s="320">
        <f>S22+1</f>
        <v>44946</v>
      </c>
      <c r="T23" s="382"/>
      <c r="U23" s="1293"/>
      <c r="V23" s="1271"/>
      <c r="W23" s="1272"/>
      <c r="X23" s="1272"/>
      <c r="Y23" s="1273"/>
      <c r="Z23" s="235"/>
      <c r="AA23" s="1140"/>
      <c r="AB23" s="320">
        <f>AB22+1</f>
        <v>44630</v>
      </c>
      <c r="AC23" s="599" t="s">
        <v>122</v>
      </c>
      <c r="AD23" s="1277"/>
      <c r="AE23" s="1500"/>
      <c r="AF23" s="457"/>
      <c r="AG23" s="293" t="s">
        <v>35</v>
      </c>
      <c r="AH23" s="457"/>
      <c r="AI23" s="569"/>
      <c r="AJ23" s="235"/>
      <c r="AK23" s="1140"/>
      <c r="AL23" s="320">
        <f>AL22+1</f>
        <v>45051</v>
      </c>
      <c r="AM23" s="591"/>
      <c r="AN23" s="1441"/>
      <c r="AO23" s="1442"/>
      <c r="AP23" s="294" t="s">
        <v>123</v>
      </c>
      <c r="AQ23" s="300"/>
      <c r="AR23" s="300"/>
      <c r="AS23" s="301"/>
      <c r="AT23" s="235"/>
      <c r="AU23" s="1140"/>
      <c r="AV23" s="320">
        <f>AV22+1</f>
        <v>45107</v>
      </c>
      <c r="AW23" s="586"/>
      <c r="AX23" s="1280" t="s">
        <v>124</v>
      </c>
      <c r="AY23" s="1281"/>
      <c r="AZ23" s="1281"/>
      <c r="BA23" s="1281"/>
      <c r="BB23" s="1282"/>
      <c r="BC23" s="235"/>
      <c r="BD23" s="1140"/>
      <c r="BE23" s="320">
        <f>BE22+1</f>
        <v>44791</v>
      </c>
      <c r="BF23" s="458" t="s">
        <v>6</v>
      </c>
    </row>
    <row r="24" spans="1:58" ht="32.1" customHeight="1" thickTop="1" thickBot="1">
      <c r="A24" s="235"/>
      <c r="B24" s="1140" t="s">
        <v>105</v>
      </c>
      <c r="C24" s="296">
        <f>C23+3</f>
        <v>44830</v>
      </c>
      <c r="D24" s="1224" t="s">
        <v>81</v>
      </c>
      <c r="E24" s="1238"/>
      <c r="F24" s="1205"/>
      <c r="G24" s="1249" t="s">
        <v>125</v>
      </c>
      <c r="H24" s="1250"/>
      <c r="I24" s="235"/>
      <c r="J24" s="1140" t="s">
        <v>126</v>
      </c>
      <c r="K24" s="296">
        <f>K23+3</f>
        <v>44893</v>
      </c>
      <c r="L24" s="1321" t="s">
        <v>160</v>
      </c>
      <c r="M24" s="1203" t="s">
        <v>161</v>
      </c>
      <c r="N24" s="231"/>
      <c r="O24" s="231"/>
      <c r="P24" s="316"/>
      <c r="Q24" s="235"/>
      <c r="R24" s="1140" t="s">
        <v>127</v>
      </c>
      <c r="S24" s="296">
        <f>S23+3</f>
        <v>44949</v>
      </c>
      <c r="T24" s="358" t="s">
        <v>128</v>
      </c>
      <c r="U24" s="1230" t="s">
        <v>129</v>
      </c>
      <c r="V24" s="1203" t="s">
        <v>130</v>
      </c>
      <c r="W24" s="1307" t="s">
        <v>131</v>
      </c>
      <c r="X24" s="464"/>
      <c r="Y24" s="316"/>
      <c r="Z24" s="235"/>
      <c r="AA24" s="1140" t="s">
        <v>132</v>
      </c>
      <c r="AB24" s="296">
        <f>AB23+3</f>
        <v>44633</v>
      </c>
      <c r="AC24" s="600"/>
      <c r="AD24" s="1493" t="s">
        <v>28</v>
      </c>
      <c r="AE24" s="1493"/>
      <c r="AF24" s="1493"/>
      <c r="AG24" s="1493"/>
      <c r="AH24" s="1493"/>
      <c r="AI24" s="1494"/>
      <c r="AJ24" s="235"/>
      <c r="AK24" s="1140" t="s">
        <v>133</v>
      </c>
      <c r="AL24" s="296">
        <f>AL23+3</f>
        <v>45054</v>
      </c>
      <c r="AM24" s="588"/>
      <c r="AN24" s="1443" t="s">
        <v>160</v>
      </c>
      <c r="AO24" s="1444"/>
      <c r="AP24" s="1321" t="s">
        <v>245</v>
      </c>
      <c r="AQ24" s="293" t="s">
        <v>35</v>
      </c>
      <c r="AR24" s="230"/>
      <c r="AS24" s="286"/>
      <c r="AT24" s="235"/>
      <c r="AU24" s="1140" t="s">
        <v>134</v>
      </c>
      <c r="AV24" s="296">
        <f>AV23+3</f>
        <v>45110</v>
      </c>
      <c r="AW24" s="1294" t="s">
        <v>135</v>
      </c>
      <c r="AX24" s="1295" t="s">
        <v>136</v>
      </c>
      <c r="AY24" s="453" t="s">
        <v>137</v>
      </c>
      <c r="AZ24" s="1297"/>
      <c r="BA24" s="1298"/>
      <c r="BB24" s="1298"/>
      <c r="BC24" s="366"/>
      <c r="BD24" s="1140" t="s">
        <v>138</v>
      </c>
      <c r="BE24" s="296">
        <f>BE23+3</f>
        <v>44794</v>
      </c>
      <c r="BF24" s="260" t="s">
        <v>6</v>
      </c>
    </row>
    <row r="25" spans="1:58" ht="87.6" thickTop="1" thickBot="1">
      <c r="A25" s="233"/>
      <c r="B25" s="1140"/>
      <c r="C25" s="277">
        <f>C24+1</f>
        <v>44831</v>
      </c>
      <c r="D25" s="1224"/>
      <c r="E25" s="341"/>
      <c r="F25" s="1205"/>
      <c r="G25" s="1251"/>
      <c r="H25" s="1252"/>
      <c r="I25" s="233"/>
      <c r="J25" s="1140"/>
      <c r="K25" s="277">
        <f>K24+1</f>
        <v>44894</v>
      </c>
      <c r="L25" s="1322"/>
      <c r="M25" s="1203"/>
      <c r="N25" s="456"/>
      <c r="O25" s="456"/>
      <c r="P25" s="563"/>
      <c r="Q25" s="233"/>
      <c r="R25" s="1140"/>
      <c r="S25" s="277">
        <f>S24+1</f>
        <v>44950</v>
      </c>
      <c r="T25" s="356"/>
      <c r="U25" s="1230"/>
      <c r="V25" s="1203"/>
      <c r="W25" s="1308"/>
      <c r="X25" s="465"/>
      <c r="Y25" s="563"/>
      <c r="Z25" s="233"/>
      <c r="AA25" s="1140"/>
      <c r="AB25" s="277">
        <f>AB24+1</f>
        <v>44634</v>
      </c>
      <c r="AC25" s="594" t="s">
        <v>139</v>
      </c>
      <c r="AD25" s="1466" t="s">
        <v>160</v>
      </c>
      <c r="AE25" s="1230"/>
      <c r="AF25" s="1491" t="s">
        <v>246</v>
      </c>
      <c r="AG25" s="170"/>
      <c r="AH25" s="1198" t="s">
        <v>19</v>
      </c>
      <c r="AI25" s="566" t="s">
        <v>140</v>
      </c>
      <c r="AJ25" s="233"/>
      <c r="AK25" s="1140"/>
      <c r="AL25" s="277">
        <f>AL24+1</f>
        <v>45055</v>
      </c>
      <c r="AM25" s="588"/>
      <c r="AN25" s="1445"/>
      <c r="AO25" s="1230"/>
      <c r="AP25" s="1322"/>
      <c r="AQ25" s="170"/>
      <c r="AR25" s="1198" t="s">
        <v>19</v>
      </c>
      <c r="AS25" s="1286" t="s">
        <v>141</v>
      </c>
      <c r="AT25" s="233"/>
      <c r="AU25" s="1140"/>
      <c r="AV25" s="277">
        <f>AV24+1</f>
        <v>45111</v>
      </c>
      <c r="AW25" s="1294"/>
      <c r="AX25" s="1296"/>
      <c r="AY25" s="379"/>
      <c r="AZ25" s="378" t="s">
        <v>35</v>
      </c>
      <c r="BA25" s="1305"/>
      <c r="BB25" s="1306"/>
      <c r="BC25" s="367"/>
      <c r="BD25" s="1140"/>
      <c r="BE25" s="277">
        <f>BE24+1</f>
        <v>44795</v>
      </c>
      <c r="BF25" s="261" t="s">
        <v>6</v>
      </c>
    </row>
    <row r="26" spans="1:58" ht="73.150000000000006" thickTop="1" thickBot="1">
      <c r="A26" s="235"/>
      <c r="B26" s="1140"/>
      <c r="C26" s="277">
        <f>C25+1</f>
        <v>44832</v>
      </c>
      <c r="D26" s="1283"/>
      <c r="E26" s="365"/>
      <c r="F26" s="1205"/>
      <c r="G26" s="1251"/>
      <c r="H26" s="1252"/>
      <c r="I26" s="235"/>
      <c r="J26" s="1140"/>
      <c r="K26" s="277">
        <f>K25+1</f>
        <v>44895</v>
      </c>
      <c r="L26" s="1323"/>
      <c r="M26" s="1324"/>
      <c r="N26" s="456"/>
      <c r="O26" s="456"/>
      <c r="P26" s="245"/>
      <c r="Q26" s="235"/>
      <c r="R26" s="1140"/>
      <c r="S26" s="277">
        <f>S25+1</f>
        <v>44951</v>
      </c>
      <c r="T26" s="356" t="s">
        <v>142</v>
      </c>
      <c r="U26" s="1231"/>
      <c r="V26" s="1203"/>
      <c r="W26" s="1308"/>
      <c r="X26" s="465"/>
      <c r="Y26" s="245"/>
      <c r="Z26" s="235"/>
      <c r="AA26" s="1140"/>
      <c r="AB26" s="277">
        <f>AB25+1</f>
        <v>44635</v>
      </c>
      <c r="AC26" s="594" t="s">
        <v>143</v>
      </c>
      <c r="AD26" s="1461" t="s">
        <v>144</v>
      </c>
      <c r="AE26" s="1462"/>
      <c r="AF26" s="1324"/>
      <c r="AG26" s="170"/>
      <c r="AH26" s="1198"/>
      <c r="AI26" s="246" t="s">
        <v>145</v>
      </c>
      <c r="AJ26" s="235"/>
      <c r="AK26" s="1140"/>
      <c r="AL26" s="277">
        <f>AL25+1</f>
        <v>45056</v>
      </c>
      <c r="AM26" s="588"/>
      <c r="AN26" s="1445"/>
      <c r="AO26" s="1230"/>
      <c r="AP26" s="1322"/>
      <c r="AQ26" s="170"/>
      <c r="AR26" s="1198"/>
      <c r="AS26" s="1287"/>
      <c r="AT26" s="235"/>
      <c r="AU26" s="1140"/>
      <c r="AV26" s="277">
        <f>AV25+1</f>
        <v>45112</v>
      </c>
      <c r="AW26" s="1294"/>
      <c r="AX26" s="1296"/>
      <c r="AY26" s="601" t="s">
        <v>146</v>
      </c>
      <c r="AZ26" s="602"/>
      <c r="BA26" s="602"/>
      <c r="BB26" s="377" t="s">
        <v>84</v>
      </c>
      <c r="BC26" s="366"/>
      <c r="BD26" s="1140"/>
      <c r="BE26" s="277">
        <f>BE25+1</f>
        <v>44796</v>
      </c>
      <c r="BF26" s="261" t="s">
        <v>6</v>
      </c>
    </row>
    <row r="27" spans="1:58" ht="73.150000000000006" thickTop="1" thickBot="1">
      <c r="A27" s="234"/>
      <c r="B27" s="1140"/>
      <c r="C27" s="277">
        <f>C26+1</f>
        <v>44833</v>
      </c>
      <c r="D27" s="1311" t="s">
        <v>147</v>
      </c>
      <c r="E27" s="1312"/>
      <c r="F27" s="1205"/>
      <c r="G27" s="1251"/>
      <c r="H27" s="1252"/>
      <c r="I27" s="234"/>
      <c r="J27" s="1140"/>
      <c r="K27" s="277">
        <f>K26+1</f>
        <v>44896</v>
      </c>
      <c r="L27" s="1313" t="s">
        <v>148</v>
      </c>
      <c r="M27" s="1314"/>
      <c r="N27" s="456"/>
      <c r="O27" s="456"/>
      <c r="P27" s="245"/>
      <c r="Q27" s="234"/>
      <c r="R27" s="1140"/>
      <c r="S27" s="277">
        <f>S26+1</f>
        <v>44952</v>
      </c>
      <c r="T27" s="356" t="s">
        <v>149</v>
      </c>
      <c r="U27" s="1315" t="s">
        <v>150</v>
      </c>
      <c r="V27" s="1316"/>
      <c r="W27" s="1308"/>
      <c r="X27" s="465"/>
      <c r="Y27" s="566" t="s">
        <v>119</v>
      </c>
      <c r="Z27" s="234"/>
      <c r="AA27" s="1140"/>
      <c r="AB27" s="277">
        <f>AB26+1</f>
        <v>44636</v>
      </c>
      <c r="AC27" s="594" t="s">
        <v>151</v>
      </c>
      <c r="AD27" s="1478" t="s">
        <v>152</v>
      </c>
      <c r="AE27" s="1479"/>
      <c r="AF27" s="1480"/>
      <c r="AG27" s="170"/>
      <c r="AH27" s="170"/>
      <c r="AI27" s="246"/>
      <c r="AJ27" s="234"/>
      <c r="AK27" s="1140"/>
      <c r="AL27" s="277">
        <f>AL26+1</f>
        <v>45057</v>
      </c>
      <c r="AM27" s="588"/>
      <c r="AN27" s="1445"/>
      <c r="AO27" s="1230"/>
      <c r="AP27" s="1492"/>
      <c r="AQ27" s="170"/>
      <c r="AR27" s="170"/>
      <c r="AS27" s="249" t="s">
        <v>153</v>
      </c>
      <c r="AT27" s="234"/>
      <c r="AU27" s="1140"/>
      <c r="AV27" s="277">
        <f>AV26+1</f>
        <v>45113</v>
      </c>
      <c r="AW27" s="1294"/>
      <c r="AX27" s="1296"/>
      <c r="AY27" s="601"/>
      <c r="AZ27" s="602"/>
      <c r="BA27" s="602"/>
      <c r="BB27" s="342"/>
      <c r="BC27" s="234"/>
      <c r="BD27" s="1140"/>
      <c r="BE27" s="277">
        <f>BE26+1</f>
        <v>44797</v>
      </c>
      <c r="BF27" s="452" t="s">
        <v>154</v>
      </c>
    </row>
    <row r="28" spans="1:58" ht="28.9" thickTop="1" thickBot="1">
      <c r="A28" s="233"/>
      <c r="B28" s="1140"/>
      <c r="C28" s="320">
        <f>C27+1</f>
        <v>44834</v>
      </c>
      <c r="D28" s="397"/>
      <c r="E28" s="647"/>
      <c r="F28" s="1206"/>
      <c r="G28" s="1284"/>
      <c r="H28" s="1285"/>
      <c r="I28" s="233"/>
      <c r="J28" s="1140"/>
      <c r="K28" s="320">
        <f>K27+1</f>
        <v>44897</v>
      </c>
      <c r="L28" s="417"/>
      <c r="M28" s="417"/>
      <c r="N28" s="457"/>
      <c r="O28" s="457"/>
      <c r="P28" s="567" t="s">
        <v>94</v>
      </c>
      <c r="Q28" s="233"/>
      <c r="R28" s="1140"/>
      <c r="S28" s="320">
        <f>S27+1</f>
        <v>44953</v>
      </c>
      <c r="T28" s="357"/>
      <c r="U28" s="421"/>
      <c r="V28" s="1203" t="s">
        <v>155</v>
      </c>
      <c r="W28" s="1309"/>
      <c r="X28" s="466"/>
      <c r="Y28" s="295"/>
      <c r="Z28" s="233"/>
      <c r="AA28" s="1140"/>
      <c r="AB28" s="320">
        <f>AB27+1</f>
        <v>44637</v>
      </c>
      <c r="AC28" s="357"/>
      <c r="AD28" s="1470"/>
      <c r="AE28" s="1471"/>
      <c r="AF28" s="294" t="s">
        <v>156</v>
      </c>
      <c r="AG28" s="288"/>
      <c r="AH28" s="288"/>
      <c r="AI28" s="301"/>
      <c r="AJ28" s="233"/>
      <c r="AK28" s="1140"/>
      <c r="AL28" s="320">
        <f>AL27+1</f>
        <v>45058</v>
      </c>
      <c r="AM28" s="586"/>
      <c r="AN28" s="1445"/>
      <c r="AO28" s="1230"/>
      <c r="AP28" s="444" t="s">
        <v>157</v>
      </c>
      <c r="AQ28" s="288"/>
      <c r="AR28" s="288"/>
      <c r="AS28" s="301"/>
      <c r="AT28" s="233"/>
      <c r="AU28" s="1310"/>
      <c r="AV28" s="320">
        <f>AV27+1</f>
        <v>45114</v>
      </c>
      <c r="AW28" s="603"/>
      <c r="AX28" s="604"/>
      <c r="AY28" s="605"/>
      <c r="AZ28" s="606"/>
      <c r="BA28" s="606"/>
      <c r="BB28" s="607"/>
      <c r="BC28" s="233"/>
      <c r="BD28" s="1140"/>
      <c r="BE28" s="320">
        <f>BE27+1</f>
        <v>44798</v>
      </c>
      <c r="BF28" s="458" t="s">
        <v>158</v>
      </c>
    </row>
    <row r="29" spans="1:58" ht="32.1" customHeight="1" thickTop="1" thickBot="1">
      <c r="A29" s="235"/>
      <c r="B29" s="1140" t="s">
        <v>138</v>
      </c>
      <c r="C29" s="296">
        <f>C28+3</f>
        <v>44837</v>
      </c>
      <c r="D29" s="1375" t="s">
        <v>160</v>
      </c>
      <c r="E29" s="1472" t="s">
        <v>213</v>
      </c>
      <c r="F29" s="302"/>
      <c r="G29" s="302"/>
      <c r="H29" s="316"/>
      <c r="I29" s="235"/>
      <c r="J29" s="1140" t="s">
        <v>159</v>
      </c>
      <c r="K29" s="296">
        <f>K28+3</f>
        <v>44900</v>
      </c>
      <c r="L29" s="1321" t="s">
        <v>160</v>
      </c>
      <c r="M29" s="1203" t="s">
        <v>161</v>
      </c>
      <c r="N29" s="311"/>
      <c r="O29" s="311"/>
      <c r="P29" s="286"/>
      <c r="Q29" s="235"/>
      <c r="R29" s="1140" t="s">
        <v>162</v>
      </c>
      <c r="S29" s="296">
        <f>S28+3</f>
        <v>44956</v>
      </c>
      <c r="T29" s="358" t="s">
        <v>128</v>
      </c>
      <c r="U29" s="1332" t="s">
        <v>163</v>
      </c>
      <c r="V29" s="1203"/>
      <c r="W29" s="231"/>
      <c r="X29" s="1334" t="s">
        <v>164</v>
      </c>
      <c r="Y29" s="1337" t="s">
        <v>165</v>
      </c>
      <c r="Z29" s="235"/>
      <c r="AA29" s="1140" t="s">
        <v>166</v>
      </c>
      <c r="AB29" s="296">
        <f>AB28+3</f>
        <v>44640</v>
      </c>
      <c r="AC29" s="608" t="s">
        <v>167</v>
      </c>
      <c r="AD29" s="1469" t="s">
        <v>160</v>
      </c>
      <c r="AE29" s="1229"/>
      <c r="AF29" s="1472" t="s">
        <v>246</v>
      </c>
      <c r="AG29" s="293" t="s">
        <v>35</v>
      </c>
      <c r="AH29" s="230"/>
      <c r="AI29" s="309"/>
      <c r="AJ29" s="235"/>
      <c r="AK29" s="1140" t="s">
        <v>168</v>
      </c>
      <c r="AL29" s="296">
        <f>AL28+3</f>
        <v>45061</v>
      </c>
      <c r="AM29" s="609"/>
      <c r="AN29" s="1443" t="s">
        <v>160</v>
      </c>
      <c r="AO29" s="1444"/>
      <c r="AP29" s="1321" t="s">
        <v>245</v>
      </c>
      <c r="AQ29" s="293" t="s">
        <v>35</v>
      </c>
      <c r="AR29" s="230"/>
      <c r="AS29" s="303"/>
      <c r="AT29" s="235"/>
      <c r="AU29" s="1358" t="s">
        <v>169</v>
      </c>
      <c r="AV29" s="1358"/>
      <c r="AW29" s="610"/>
      <c r="AX29" s="1359" t="s">
        <v>170</v>
      </c>
      <c r="AY29" s="1360"/>
      <c r="AZ29" s="1360"/>
      <c r="BA29" s="1360"/>
      <c r="BB29" s="1361"/>
      <c r="BC29" s="235"/>
      <c r="BD29" s="1182" t="s">
        <v>171</v>
      </c>
      <c r="BE29" s="296">
        <f>BE28+3</f>
        <v>44801</v>
      </c>
      <c r="BF29" s="260" t="s">
        <v>16</v>
      </c>
    </row>
    <row r="30" spans="1:58" ht="56.45" thickTop="1" thickBot="1">
      <c r="A30" s="233"/>
      <c r="B30" s="1140"/>
      <c r="C30" s="277">
        <f>C29+1</f>
        <v>44838</v>
      </c>
      <c r="D30" s="1213"/>
      <c r="E30" s="1489"/>
      <c r="F30" s="160"/>
      <c r="G30" s="160"/>
      <c r="H30" s="248"/>
      <c r="I30" s="233"/>
      <c r="J30" s="1140"/>
      <c r="K30" s="277">
        <f>K29+1</f>
        <v>44901</v>
      </c>
      <c r="L30" s="1322"/>
      <c r="M30" s="1203"/>
      <c r="N30" s="160"/>
      <c r="O30" s="160"/>
      <c r="P30" s="248"/>
      <c r="Q30" s="233"/>
      <c r="R30" s="1140"/>
      <c r="S30" s="277">
        <f>S29+1</f>
        <v>44957</v>
      </c>
      <c r="T30" s="356" t="s">
        <v>172</v>
      </c>
      <c r="U30" s="1332"/>
      <c r="V30" s="1203"/>
      <c r="W30" s="456"/>
      <c r="X30" s="1335"/>
      <c r="Y30" s="1338"/>
      <c r="Z30" s="233"/>
      <c r="AA30" s="1140"/>
      <c r="AB30" s="277">
        <f>AB29+1</f>
        <v>44641</v>
      </c>
      <c r="AC30" s="356" t="s">
        <v>173</v>
      </c>
      <c r="AD30" s="1445"/>
      <c r="AE30" s="1230"/>
      <c r="AF30" s="1322"/>
      <c r="AG30" s="228"/>
      <c r="AH30" s="228"/>
      <c r="AI30" s="1232" t="s">
        <v>84</v>
      </c>
      <c r="AJ30" s="233"/>
      <c r="AK30" s="1140"/>
      <c r="AL30" s="277">
        <f>AL29+1</f>
        <v>45062</v>
      </c>
      <c r="AM30" s="609"/>
      <c r="AN30" s="1445"/>
      <c r="AO30" s="1230"/>
      <c r="AP30" s="1322"/>
      <c r="AQ30" s="228"/>
      <c r="AR30" s="228"/>
      <c r="AS30" s="1232" t="s">
        <v>84</v>
      </c>
      <c r="AT30" s="233"/>
      <c r="AU30" s="1310" t="s">
        <v>174</v>
      </c>
      <c r="AV30" s="277">
        <f>AV28+3</f>
        <v>45117</v>
      </c>
      <c r="AW30" s="611"/>
      <c r="AX30" s="393" t="s">
        <v>175</v>
      </c>
      <c r="AY30" s="394"/>
      <c r="AZ30" s="395"/>
      <c r="BA30" s="445"/>
      <c r="BB30" s="396" t="s">
        <v>82</v>
      </c>
      <c r="BC30" s="233"/>
      <c r="BD30" s="1182"/>
      <c r="BE30" s="277">
        <f>BE29+1</f>
        <v>44802</v>
      </c>
      <c r="BF30" s="261" t="s">
        <v>6</v>
      </c>
    </row>
    <row r="31" spans="1:58" ht="97.9" thickTop="1" thickBot="1">
      <c r="A31" s="235"/>
      <c r="B31" s="1140"/>
      <c r="C31" s="277">
        <f>C30+1</f>
        <v>44839</v>
      </c>
      <c r="D31" s="1214"/>
      <c r="E31" s="1490"/>
      <c r="F31" s="239"/>
      <c r="G31" s="239"/>
      <c r="H31" s="1168" t="s">
        <v>176</v>
      </c>
      <c r="I31" s="235"/>
      <c r="J31" s="1140"/>
      <c r="K31" s="277">
        <f>K30+1</f>
        <v>44902</v>
      </c>
      <c r="L31" s="1323"/>
      <c r="M31" s="1324"/>
      <c r="N31" s="243"/>
      <c r="O31" s="243"/>
      <c r="P31" s="248"/>
      <c r="Q31" s="235"/>
      <c r="R31" s="1140"/>
      <c r="S31" s="277">
        <f>S30+1</f>
        <v>44958</v>
      </c>
      <c r="T31" s="356" t="s">
        <v>177</v>
      </c>
      <c r="U31" s="1332"/>
      <c r="V31" s="1203"/>
      <c r="W31" s="456"/>
      <c r="X31" s="1335"/>
      <c r="Y31" s="1339"/>
      <c r="Z31" s="235"/>
      <c r="AA31" s="1140"/>
      <c r="AB31" s="277">
        <f>AB30+1</f>
        <v>44642</v>
      </c>
      <c r="AC31" s="356" t="s">
        <v>178</v>
      </c>
      <c r="AD31" s="1445"/>
      <c r="AE31" s="1230"/>
      <c r="AF31" s="1322"/>
      <c r="AG31" s="228"/>
      <c r="AH31" s="228"/>
      <c r="AI31" s="1232"/>
      <c r="AJ31" s="235"/>
      <c r="AK31" s="1140"/>
      <c r="AL31" s="277">
        <f>AL30+1</f>
        <v>45063</v>
      </c>
      <c r="AM31" s="609"/>
      <c r="AN31" s="1445"/>
      <c r="AO31" s="1230"/>
      <c r="AP31" s="1322"/>
      <c r="AQ31" s="228"/>
      <c r="AR31" s="228"/>
      <c r="AS31" s="1232"/>
      <c r="AT31" s="235"/>
      <c r="AU31" s="1328"/>
      <c r="AV31" s="277">
        <f>AV30+1</f>
        <v>45118</v>
      </c>
      <c r="AW31" s="612" t="s">
        <v>179</v>
      </c>
      <c r="AX31" s="612" t="s">
        <v>180</v>
      </c>
      <c r="AY31" s="613"/>
      <c r="AZ31" s="230"/>
      <c r="BA31" s="1249" t="s">
        <v>181</v>
      </c>
      <c r="BB31" s="1299"/>
      <c r="BC31" s="235"/>
      <c r="BD31" s="1182"/>
      <c r="BE31" s="277">
        <f>BE30+1</f>
        <v>44803</v>
      </c>
      <c r="BF31" s="261" t="s">
        <v>6</v>
      </c>
    </row>
    <row r="32" spans="1:58" ht="42.6" thickTop="1" thickBot="1">
      <c r="A32" s="234"/>
      <c r="B32" s="1140"/>
      <c r="C32" s="277">
        <f>C31+1</f>
        <v>44840</v>
      </c>
      <c r="D32" s="1303" t="s">
        <v>182</v>
      </c>
      <c r="E32" s="1304"/>
      <c r="F32" s="239"/>
      <c r="G32" s="239"/>
      <c r="H32" s="1168"/>
      <c r="I32" s="234"/>
      <c r="J32" s="1140"/>
      <c r="K32" s="277">
        <f>K31+1</f>
        <v>44903</v>
      </c>
      <c r="L32" s="1318" t="s">
        <v>183</v>
      </c>
      <c r="M32" s="1304"/>
      <c r="N32" s="244"/>
      <c r="O32" s="244"/>
      <c r="P32" s="249" t="s">
        <v>184</v>
      </c>
      <c r="Q32" s="234"/>
      <c r="R32" s="1140"/>
      <c r="S32" s="277">
        <f>S31+1</f>
        <v>44959</v>
      </c>
      <c r="T32" s="614" t="s">
        <v>185</v>
      </c>
      <c r="U32" s="1332"/>
      <c r="V32" s="1203"/>
      <c r="W32" s="456"/>
      <c r="X32" s="1335"/>
      <c r="Y32" s="249" t="s">
        <v>186</v>
      </c>
      <c r="Z32" s="234"/>
      <c r="AA32" s="1140"/>
      <c r="AB32" s="277">
        <f>AB31+1</f>
        <v>44643</v>
      </c>
      <c r="AC32" s="615" t="s">
        <v>187</v>
      </c>
      <c r="AD32" s="1445"/>
      <c r="AE32" s="1230"/>
      <c r="AF32" s="1322"/>
      <c r="AG32" s="228"/>
      <c r="AH32" s="228"/>
      <c r="AI32" s="249" t="s">
        <v>188</v>
      </c>
      <c r="AJ32" s="234"/>
      <c r="AK32" s="1140"/>
      <c r="AL32" s="277">
        <f>AL31+1</f>
        <v>45064</v>
      </c>
      <c r="AM32" s="609"/>
      <c r="AN32" s="1445"/>
      <c r="AO32" s="1230"/>
      <c r="AP32" s="1322"/>
      <c r="AQ32" s="228"/>
      <c r="AR32" s="228"/>
      <c r="AS32" s="566" t="s">
        <v>57</v>
      </c>
      <c r="AT32" s="234"/>
      <c r="AU32" s="1328"/>
      <c r="AV32" s="277">
        <f>AV31+1</f>
        <v>45119</v>
      </c>
      <c r="AW32" s="616"/>
      <c r="AX32" s="275"/>
      <c r="AY32" s="333"/>
      <c r="AZ32" s="170" t="s">
        <v>189</v>
      </c>
      <c r="BA32" s="1251"/>
      <c r="BB32" s="1300"/>
      <c r="BC32" s="234"/>
      <c r="BD32" s="1182"/>
      <c r="BE32" s="277">
        <f>BE31+1</f>
        <v>44804</v>
      </c>
      <c r="BF32" s="261" t="s">
        <v>6</v>
      </c>
    </row>
    <row r="33" spans="1:58" ht="56.45" thickTop="1" thickBot="1">
      <c r="A33" s="234"/>
      <c r="B33" s="1140"/>
      <c r="C33" s="320">
        <f>C32+1</f>
        <v>44841</v>
      </c>
      <c r="D33" s="312"/>
      <c r="E33" s="312"/>
      <c r="F33" s="315"/>
      <c r="G33" s="315"/>
      <c r="H33" s="1382"/>
      <c r="I33" s="234"/>
      <c r="J33" s="1140"/>
      <c r="K33" s="320">
        <f>K32+1</f>
        <v>44904</v>
      </c>
      <c r="L33" s="417"/>
      <c r="M33" s="1319" t="s">
        <v>190</v>
      </c>
      <c r="N33" s="1319"/>
      <c r="O33" s="1319"/>
      <c r="P33" s="1320"/>
      <c r="Q33" s="234"/>
      <c r="R33" s="1140"/>
      <c r="S33" s="320">
        <f>S32+1</f>
        <v>44960</v>
      </c>
      <c r="T33" s="357" t="s">
        <v>191</v>
      </c>
      <c r="U33" s="1333"/>
      <c r="V33" s="1203"/>
      <c r="W33" s="457"/>
      <c r="X33" s="1336"/>
      <c r="Y33" s="570"/>
      <c r="Z33" s="234"/>
      <c r="AA33" s="1140"/>
      <c r="AB33" s="320">
        <f>AB32+1</f>
        <v>44644</v>
      </c>
      <c r="AC33" s="617" t="s">
        <v>192</v>
      </c>
      <c r="AD33" s="1467" t="s">
        <v>193</v>
      </c>
      <c r="AE33" s="1468"/>
      <c r="AF33" s="1473"/>
      <c r="AG33" s="305"/>
      <c r="AH33" s="305"/>
      <c r="AI33" s="304"/>
      <c r="AJ33" s="234"/>
      <c r="AK33" s="1140"/>
      <c r="AL33" s="320">
        <f>AL32+1</f>
        <v>45065</v>
      </c>
      <c r="AM33" s="586"/>
      <c r="AN33" s="1445"/>
      <c r="AO33" s="1230"/>
      <c r="AP33" s="1322"/>
      <c r="AQ33" s="305"/>
      <c r="AR33" s="305"/>
      <c r="AS33" s="304"/>
      <c r="AT33" s="234"/>
      <c r="AU33" s="1328"/>
      <c r="AV33" s="277">
        <f>AV32+1</f>
        <v>45120</v>
      </c>
      <c r="AW33" s="616"/>
      <c r="AX33" s="275"/>
      <c r="AY33" s="333"/>
      <c r="AZ33" s="170"/>
      <c r="BA33" s="1251"/>
      <c r="BB33" s="1300"/>
      <c r="BC33" s="234"/>
      <c r="BD33" s="1182"/>
      <c r="BE33" s="320">
        <f>BE32+1</f>
        <v>44805</v>
      </c>
      <c r="BF33" s="273" t="s">
        <v>28</v>
      </c>
    </row>
    <row r="34" spans="1:58" ht="54" thickTop="1" thickBot="1">
      <c r="A34" s="235"/>
      <c r="B34" s="1140" t="s">
        <v>194</v>
      </c>
      <c r="C34" s="296">
        <f>C33+3</f>
        <v>44844</v>
      </c>
      <c r="D34" s="312"/>
      <c r="E34" s="313"/>
      <c r="F34" s="314"/>
      <c r="G34" s="314"/>
      <c r="H34" s="286"/>
      <c r="I34" s="235"/>
      <c r="J34" s="1140" t="s">
        <v>195</v>
      </c>
      <c r="K34" s="296">
        <f>K33+3</f>
        <v>44907</v>
      </c>
      <c r="L34" s="1370" t="s">
        <v>196</v>
      </c>
      <c r="M34" s="405"/>
      <c r="N34" s="347"/>
      <c r="O34" s="347"/>
      <c r="P34" s="259" t="s">
        <v>82</v>
      </c>
      <c r="Q34" s="235"/>
      <c r="R34" s="1140" t="s">
        <v>197</v>
      </c>
      <c r="S34" s="296">
        <f>S33+3</f>
        <v>44963</v>
      </c>
      <c r="T34" s="358" t="s">
        <v>198</v>
      </c>
      <c r="U34" s="1346" t="s">
        <v>199</v>
      </c>
      <c r="V34" s="646"/>
      <c r="W34" s="351"/>
      <c r="X34" s="351"/>
      <c r="Y34" s="259" t="s">
        <v>82</v>
      </c>
      <c r="Z34" s="235"/>
      <c r="AA34" s="1140" t="s">
        <v>200</v>
      </c>
      <c r="AB34" s="296">
        <f>AB33+3</f>
        <v>44647</v>
      </c>
      <c r="AC34" s="618" t="s">
        <v>201</v>
      </c>
      <c r="AD34" s="1452" t="s">
        <v>199</v>
      </c>
      <c r="AE34" s="1452"/>
      <c r="AF34" s="649"/>
      <c r="AG34" s="292"/>
      <c r="AH34" s="292"/>
      <c r="AI34" s="259" t="s">
        <v>82</v>
      </c>
      <c r="AJ34" s="235"/>
      <c r="AK34" s="1140" t="s">
        <v>202</v>
      </c>
      <c r="AL34" s="296">
        <f>AL33+3</f>
        <v>45068</v>
      </c>
      <c r="AM34" s="587"/>
      <c r="AN34" s="1481" t="s">
        <v>203</v>
      </c>
      <c r="AO34" s="1482"/>
      <c r="AP34" s="1322"/>
      <c r="AQ34" s="230"/>
      <c r="AR34" s="230"/>
      <c r="AS34" s="259" t="s">
        <v>82</v>
      </c>
      <c r="AT34" s="235"/>
      <c r="AU34" s="1181"/>
      <c r="AV34" s="320">
        <f>AV33+3</f>
        <v>45123</v>
      </c>
      <c r="AW34" s="620"/>
      <c r="AX34" s="1367" t="s">
        <v>204</v>
      </c>
      <c r="AY34" s="1368"/>
      <c r="AZ34" s="1369"/>
      <c r="BA34" s="1301"/>
      <c r="BB34" s="1302"/>
      <c r="BC34" s="48"/>
      <c r="BD34" s="1182" t="s">
        <v>15</v>
      </c>
      <c r="BE34" s="296">
        <f>BE33+3</f>
        <v>44808</v>
      </c>
      <c r="BF34" s="450" t="s">
        <v>28</v>
      </c>
    </row>
    <row r="35" spans="1:58" ht="54" thickTop="1" thickBot="1">
      <c r="B35" s="1140"/>
      <c r="C35" s="277">
        <f>C34+1</f>
        <v>44845</v>
      </c>
      <c r="D35" s="1373" t="s">
        <v>106</v>
      </c>
      <c r="E35" s="1373"/>
      <c r="F35" s="1373"/>
      <c r="G35" s="1373"/>
      <c r="H35" s="1374"/>
      <c r="J35" s="1140"/>
      <c r="K35" s="277">
        <f>K34+1</f>
        <v>44908</v>
      </c>
      <c r="L35" s="1370"/>
      <c r="M35" s="348" t="s">
        <v>190</v>
      </c>
      <c r="N35" s="71"/>
      <c r="O35" s="71"/>
      <c r="P35" s="345"/>
      <c r="R35" s="1140"/>
      <c r="S35" s="277">
        <f>S34+1</f>
        <v>44964</v>
      </c>
      <c r="T35" s="356" t="s">
        <v>205</v>
      </c>
      <c r="U35" s="1372"/>
      <c r="V35" s="58" t="s">
        <v>110</v>
      </c>
      <c r="W35" s="71"/>
      <c r="X35" s="126"/>
      <c r="Y35" s="350"/>
      <c r="AA35" s="1140"/>
      <c r="AB35" s="277">
        <f>AB34+1</f>
        <v>44648</v>
      </c>
      <c r="AC35" s="618" t="s">
        <v>206</v>
      </c>
      <c r="AD35" s="1452"/>
      <c r="AE35" s="1452"/>
      <c r="AF35" s="621" t="s">
        <v>207</v>
      </c>
      <c r="AG35" s="228"/>
      <c r="AH35" s="228"/>
      <c r="AI35" s="248"/>
      <c r="AK35" s="1140"/>
      <c r="AL35" s="277">
        <f>AL34+1</f>
        <v>45069</v>
      </c>
      <c r="AM35" s="616"/>
      <c r="AN35" s="1486" t="s">
        <v>208</v>
      </c>
      <c r="AO35" s="1487"/>
      <c r="AP35" s="381"/>
      <c r="AQ35" s="381"/>
      <c r="AR35" s="381"/>
      <c r="AS35" s="1208" t="s">
        <v>209</v>
      </c>
      <c r="AU35" s="1310" t="s">
        <v>210</v>
      </c>
      <c r="AV35" s="296">
        <f>AV34+1</f>
        <v>45124</v>
      </c>
      <c r="AW35" s="622"/>
      <c r="AX35" s="390" t="s">
        <v>211</v>
      </c>
      <c r="AY35" s="1329"/>
      <c r="AZ35" s="255"/>
      <c r="BA35" s="1329"/>
      <c r="BB35" s="1362"/>
      <c r="BC35" s="48"/>
      <c r="BD35" s="1182"/>
      <c r="BE35" s="277">
        <f>BE34+1</f>
        <v>44809</v>
      </c>
      <c r="BF35" s="262" t="s">
        <v>212</v>
      </c>
    </row>
    <row r="36" spans="1:58" ht="54" thickTop="1" thickBot="1">
      <c r="A36" s="233"/>
      <c r="B36" s="1140"/>
      <c r="C36" s="277">
        <f>C35+1</f>
        <v>44846</v>
      </c>
      <c r="D36" s="1375" t="s">
        <v>160</v>
      </c>
      <c r="E36" s="1376" t="s">
        <v>213</v>
      </c>
      <c r="F36" s="240"/>
      <c r="G36" s="240"/>
      <c r="H36" s="454" t="s">
        <v>214</v>
      </c>
      <c r="I36" s="233"/>
      <c r="J36" s="1140"/>
      <c r="K36" s="277">
        <f>K35+1</f>
        <v>44909</v>
      </c>
      <c r="L36" s="1370"/>
      <c r="M36" s="58"/>
      <c r="N36" s="1349" t="s">
        <v>35</v>
      </c>
      <c r="O36" s="71"/>
      <c r="P36" s="345"/>
      <c r="Q36" s="233"/>
      <c r="R36" s="1140"/>
      <c r="S36" s="277">
        <f>S35+1</f>
        <v>44965</v>
      </c>
      <c r="T36" s="356" t="s">
        <v>215</v>
      </c>
      <c r="U36" s="403"/>
      <c r="V36" s="360" t="s">
        <v>216</v>
      </c>
      <c r="W36" s="132" t="s">
        <v>35</v>
      </c>
      <c r="X36" s="126"/>
      <c r="Y36" s="1377" t="s">
        <v>217</v>
      </c>
      <c r="Z36" s="233"/>
      <c r="AA36" s="1140"/>
      <c r="AB36" s="277">
        <f>AB35+1</f>
        <v>44649</v>
      </c>
      <c r="AC36" s="623" t="s">
        <v>218</v>
      </c>
      <c r="AD36" s="1453"/>
      <c r="AE36" s="1453"/>
      <c r="AF36" s="650"/>
      <c r="AG36" s="1349" t="s">
        <v>35</v>
      </c>
      <c r="AH36" s="228"/>
      <c r="AI36" s="248"/>
      <c r="AJ36" s="233"/>
      <c r="AK36" s="1140"/>
      <c r="AL36" s="277">
        <f>AL35+1</f>
        <v>45070</v>
      </c>
      <c r="AM36" s="590"/>
      <c r="AN36" s="1483" t="s">
        <v>219</v>
      </c>
      <c r="AO36" s="1483"/>
      <c r="AP36" s="71"/>
      <c r="AQ36" s="71"/>
      <c r="AR36" s="71"/>
      <c r="AS36" s="1209"/>
      <c r="AT36" s="233"/>
      <c r="AU36" s="1328"/>
      <c r="AV36" s="277">
        <f>AV35+1</f>
        <v>45125</v>
      </c>
      <c r="AW36" s="625"/>
      <c r="AX36" s="368" t="s">
        <v>220</v>
      </c>
      <c r="AY36" s="1330"/>
      <c r="AZ36" s="242"/>
      <c r="BA36" s="1330"/>
      <c r="BB36" s="1363"/>
      <c r="BC36" s="48"/>
      <c r="BD36" s="1182"/>
      <c r="BE36" s="277">
        <f>BE35+1</f>
        <v>44810</v>
      </c>
      <c r="BF36" s="262" t="s">
        <v>221</v>
      </c>
    </row>
    <row r="37" spans="1:58" ht="54.6" thickTop="1" thickBot="1">
      <c r="A37" s="233"/>
      <c r="B37" s="1140"/>
      <c r="C37" s="277">
        <f>C36+1</f>
        <v>44847</v>
      </c>
      <c r="D37" s="1213"/>
      <c r="E37" s="1322"/>
      <c r="F37" s="240"/>
      <c r="G37" s="240"/>
      <c r="H37" s="247" t="s">
        <v>82</v>
      </c>
      <c r="I37" s="233"/>
      <c r="J37" s="1140"/>
      <c r="K37" s="277">
        <f>K36+1</f>
        <v>44910</v>
      </c>
      <c r="L37" s="1370"/>
      <c r="M37" s="58"/>
      <c r="N37" s="1349"/>
      <c r="O37" s="349"/>
      <c r="P37" s="345"/>
      <c r="Q37" s="233"/>
      <c r="R37" s="1140"/>
      <c r="S37" s="277">
        <f>S36+1</f>
        <v>44966</v>
      </c>
      <c r="T37" s="626" t="s">
        <v>222</v>
      </c>
      <c r="U37" s="1459" t="s">
        <v>223</v>
      </c>
      <c r="V37" s="1460"/>
      <c r="W37" s="1351" t="s">
        <v>35</v>
      </c>
      <c r="X37" s="126"/>
      <c r="Y37" s="1377"/>
      <c r="Z37" s="233"/>
      <c r="AA37" s="1140"/>
      <c r="AB37" s="277">
        <f>AB36+1</f>
        <v>44650</v>
      </c>
      <c r="AC37" s="618" t="s">
        <v>224</v>
      </c>
      <c r="AD37" s="1457" t="s">
        <v>225</v>
      </c>
      <c r="AE37" s="1457"/>
      <c r="AF37" s="1458"/>
      <c r="AG37" s="1349"/>
      <c r="AH37" s="170"/>
      <c r="AI37" s="245"/>
      <c r="AJ37" s="233"/>
      <c r="AK37" s="1140"/>
      <c r="AL37" s="277">
        <f>AL36+1</f>
        <v>45071</v>
      </c>
      <c r="AM37" s="616"/>
      <c r="AN37" s="1488" t="s">
        <v>226</v>
      </c>
      <c r="AO37" s="1488"/>
      <c r="AP37" s="1381"/>
      <c r="AQ37" s="230"/>
      <c r="AR37" s="230"/>
      <c r="AS37" s="564" t="s">
        <v>227</v>
      </c>
      <c r="AT37" s="233"/>
      <c r="AU37" s="1328"/>
      <c r="AV37" s="277">
        <f>AV36+1</f>
        <v>45126</v>
      </c>
      <c r="AW37" s="627"/>
      <c r="AX37" s="1365"/>
      <c r="AY37" s="1330"/>
      <c r="AZ37" s="242"/>
      <c r="BA37" s="1330"/>
      <c r="BB37" s="1363"/>
      <c r="BC37" s="48"/>
      <c r="BD37" s="1182"/>
      <c r="BE37" s="277">
        <f>BE36+1</f>
        <v>44811</v>
      </c>
      <c r="BF37" s="263" t="s">
        <v>56</v>
      </c>
    </row>
    <row r="38" spans="1:58" ht="56.45" thickTop="1" thickBot="1">
      <c r="A38" s="233"/>
      <c r="B38" s="1140"/>
      <c r="C38" s="320">
        <f>C37+1</f>
        <v>44848</v>
      </c>
      <c r="D38" s="1214"/>
      <c r="E38" s="1322"/>
      <c r="F38" s="306"/>
      <c r="G38" s="306"/>
      <c r="H38" s="301"/>
      <c r="I38" s="233"/>
      <c r="J38" s="1140"/>
      <c r="K38" s="320">
        <f>K37+1</f>
        <v>44911</v>
      </c>
      <c r="L38" s="1371"/>
      <c r="M38" s="361"/>
      <c r="N38" s="1350"/>
      <c r="O38" s="363"/>
      <c r="P38" s="346"/>
      <c r="Q38" s="233"/>
      <c r="R38" s="1140"/>
      <c r="S38" s="320">
        <f>S37+1</f>
        <v>44967</v>
      </c>
      <c r="T38" s="357" t="s">
        <v>228</v>
      </c>
      <c r="U38" s="404"/>
      <c r="V38" s="361"/>
      <c r="W38" s="1352"/>
      <c r="X38" s="362"/>
      <c r="Y38" s="1378"/>
      <c r="Z38" s="233"/>
      <c r="AA38" s="1140"/>
      <c r="AB38" s="320">
        <f>AB37+1</f>
        <v>44651</v>
      </c>
      <c r="AC38" s="628" t="s">
        <v>229</v>
      </c>
      <c r="AD38" s="1454"/>
      <c r="AE38" s="1455"/>
      <c r="AF38" s="651"/>
      <c r="AG38" s="1350"/>
      <c r="AH38" s="288"/>
      <c r="AI38" s="310"/>
      <c r="AJ38" s="233"/>
      <c r="AK38" s="1140"/>
      <c r="AL38" s="320">
        <f>AL37+1</f>
        <v>45072</v>
      </c>
      <c r="AM38" s="629"/>
      <c r="AN38" s="1484"/>
      <c r="AO38" s="1485"/>
      <c r="AP38" s="381"/>
      <c r="AQ38" s="288"/>
      <c r="AR38" s="288"/>
      <c r="AS38" s="304"/>
      <c r="AT38" s="233"/>
      <c r="AU38" s="1328"/>
      <c r="AV38" s="277">
        <f>AV37+1</f>
        <v>45127</v>
      </c>
      <c r="AW38" s="630"/>
      <c r="AX38" s="1366"/>
      <c r="AY38" s="1331"/>
      <c r="AZ38" s="242"/>
      <c r="BA38" s="1331"/>
      <c r="BB38" s="1364"/>
      <c r="BC38" s="48"/>
      <c r="BD38" s="1182"/>
      <c r="BE38" s="320">
        <f>BE37+1</f>
        <v>44812</v>
      </c>
      <c r="BF38" s="265" t="s">
        <v>28</v>
      </c>
    </row>
    <row r="39" spans="1:58" ht="18" customHeight="1" thickTop="1" thickBot="1">
      <c r="A39" s="233"/>
      <c r="B39" s="1140" t="s">
        <v>230</v>
      </c>
      <c r="C39" s="296">
        <f>C38+3</f>
        <v>44851</v>
      </c>
      <c r="D39" s="1370" t="s">
        <v>196</v>
      </c>
      <c r="E39" s="1323"/>
      <c r="F39" s="334" t="s">
        <v>231</v>
      </c>
      <c r="G39" s="337"/>
      <c r="H39" s="309"/>
      <c r="I39" s="233"/>
      <c r="J39" s="1140" t="s">
        <v>6</v>
      </c>
      <c r="K39" s="296">
        <f>K38+3</f>
        <v>44914</v>
      </c>
      <c r="L39" s="1410" t="s">
        <v>27</v>
      </c>
      <c r="M39" s="1410"/>
      <c r="N39" s="1410"/>
      <c r="O39" s="1410"/>
      <c r="P39" s="1411"/>
      <c r="Q39" s="233"/>
      <c r="R39" s="1140" t="s">
        <v>6</v>
      </c>
      <c r="S39" s="296">
        <f>S38+3</f>
        <v>44970</v>
      </c>
      <c r="T39" s="359"/>
      <c r="U39" s="1416"/>
      <c r="V39" s="1410"/>
      <c r="W39" s="1410"/>
      <c r="X39" s="1410"/>
      <c r="Y39" s="1417"/>
      <c r="Z39" s="233"/>
      <c r="AA39" s="1140" t="s">
        <v>6</v>
      </c>
      <c r="AB39" s="296">
        <f>AB38+3</f>
        <v>44654</v>
      </c>
      <c r="AC39" s="631"/>
      <c r="AD39" s="1446" t="s">
        <v>232</v>
      </c>
      <c r="AE39" s="1397"/>
      <c r="AF39" s="1397"/>
      <c r="AG39" s="1397"/>
      <c r="AH39" s="1397"/>
      <c r="AI39" s="1398"/>
      <c r="AJ39" s="48"/>
      <c r="AK39" s="1159" t="s">
        <v>6</v>
      </c>
      <c r="AL39" s="296">
        <f>AL38+3</f>
        <v>45075</v>
      </c>
      <c r="AM39" s="627"/>
      <c r="AN39" s="627"/>
      <c r="AO39" s="1343" t="s">
        <v>233</v>
      </c>
      <c r="AP39" s="1344"/>
      <c r="AQ39" s="1344"/>
      <c r="AR39" s="1344"/>
      <c r="AS39" s="1345"/>
      <c r="AT39" s="48"/>
      <c r="AU39" s="1181"/>
      <c r="AV39" s="320">
        <f>AV38+1</f>
        <v>45128</v>
      </c>
      <c r="AW39" s="585"/>
      <c r="AX39" s="1402" t="s">
        <v>234</v>
      </c>
      <c r="AY39" s="1402"/>
      <c r="AZ39" s="1402"/>
      <c r="BA39" s="1402"/>
      <c r="BB39" s="1403"/>
      <c r="BC39" s="48"/>
    </row>
    <row r="40" spans="1:58" ht="28.9" thickTop="1" thickBot="1">
      <c r="A40" s="233"/>
      <c r="B40" s="1140"/>
      <c r="C40" s="277">
        <f>C39+1</f>
        <v>44852</v>
      </c>
      <c r="D40" s="1370"/>
      <c r="E40" s="331" t="s">
        <v>235</v>
      </c>
      <c r="F40" s="335"/>
      <c r="G40" s="462"/>
      <c r="H40" s="246"/>
      <c r="I40" s="233"/>
      <c r="J40" s="1140"/>
      <c r="K40" s="277">
        <f>K39+1</f>
        <v>44915</v>
      </c>
      <c r="L40" s="1412"/>
      <c r="M40" s="1412"/>
      <c r="N40" s="1412"/>
      <c r="O40" s="1412"/>
      <c r="P40" s="1413"/>
      <c r="Q40" s="233"/>
      <c r="R40" s="1140"/>
      <c r="S40" s="277">
        <f>S39+1</f>
        <v>44971</v>
      </c>
      <c r="T40" s="354"/>
      <c r="U40" s="1418"/>
      <c r="V40" s="1412"/>
      <c r="W40" s="1412"/>
      <c r="X40" s="1412"/>
      <c r="Y40" s="1413"/>
      <c r="Z40" s="233"/>
      <c r="AA40" s="1140"/>
      <c r="AB40" s="277">
        <f>AB39+1</f>
        <v>44655</v>
      </c>
      <c r="AC40" s="632"/>
      <c r="AD40" s="1446"/>
      <c r="AE40" s="1397"/>
      <c r="AF40" s="1397"/>
      <c r="AG40" s="1397"/>
      <c r="AH40" s="1397"/>
      <c r="AI40" s="1398"/>
      <c r="AJ40" s="48"/>
      <c r="AK40" s="1159"/>
      <c r="AL40" s="277">
        <f>AL39+1</f>
        <v>45076</v>
      </c>
      <c r="AM40" s="627"/>
      <c r="AN40" s="627"/>
      <c r="AO40" s="1420" t="s">
        <v>236</v>
      </c>
      <c r="AP40" s="1421"/>
      <c r="AQ40" s="1421"/>
      <c r="AR40" s="1421"/>
      <c r="AS40" s="1422"/>
      <c r="AT40" s="48"/>
      <c r="AU40" s="1426"/>
      <c r="AV40" s="277"/>
      <c r="BC40" s="48"/>
    </row>
    <row r="41" spans="1:58" ht="18" customHeight="1" thickTop="1" thickBot="1">
      <c r="A41" s="233"/>
      <c r="B41" s="1140"/>
      <c r="C41" s="277">
        <f>C40+1</f>
        <v>44853</v>
      </c>
      <c r="D41" s="1370"/>
      <c r="E41" s="643"/>
      <c r="F41" s="339" t="s">
        <v>35</v>
      </c>
      <c r="G41" s="462"/>
      <c r="H41" s="246"/>
      <c r="I41" s="233"/>
      <c r="J41" s="1140"/>
      <c r="K41" s="277">
        <f>K40+1</f>
        <v>44916</v>
      </c>
      <c r="L41" s="1412"/>
      <c r="M41" s="1412"/>
      <c r="N41" s="1412"/>
      <c r="O41" s="1412"/>
      <c r="P41" s="1413"/>
      <c r="Q41" s="233"/>
      <c r="R41" s="1140"/>
      <c r="S41" s="277">
        <f>S40+1</f>
        <v>44972</v>
      </c>
      <c r="T41" s="354"/>
      <c r="U41" s="1418"/>
      <c r="V41" s="1412"/>
      <c r="W41" s="1412"/>
      <c r="X41" s="1412"/>
      <c r="Y41" s="1413"/>
      <c r="Z41" s="233"/>
      <c r="AA41" s="1140"/>
      <c r="AB41" s="277">
        <f>AB40+1</f>
        <v>44656</v>
      </c>
      <c r="AC41" s="632"/>
      <c r="AD41" s="1446"/>
      <c r="AE41" s="1397"/>
      <c r="AF41" s="1397"/>
      <c r="AG41" s="1397"/>
      <c r="AH41" s="1397"/>
      <c r="AI41" s="1398"/>
      <c r="AJ41" s="48"/>
      <c r="AK41" s="1159"/>
      <c r="AL41" s="277">
        <f>AL40+1</f>
        <v>45077</v>
      </c>
      <c r="AM41" s="630"/>
      <c r="AN41" s="627"/>
      <c r="AO41" s="1420"/>
      <c r="AP41" s="1421"/>
      <c r="AQ41" s="1421"/>
      <c r="AR41" s="1421"/>
      <c r="AS41" s="1422"/>
      <c r="AT41" s="48"/>
      <c r="AU41" s="1427"/>
      <c r="AV41" s="277">
        <v>45155</v>
      </c>
      <c r="AW41" s="633"/>
      <c r="AX41" s="1404" t="s">
        <v>121</v>
      </c>
      <c r="AY41" s="1405"/>
      <c r="AZ41" s="1405"/>
      <c r="BA41" s="1405"/>
      <c r="BB41" s="1406"/>
      <c r="BC41" s="48"/>
    </row>
    <row r="42" spans="1:58" ht="18" customHeight="1" thickTop="1" thickBot="1">
      <c r="A42" s="233"/>
      <c r="B42" s="1140"/>
      <c r="C42" s="277">
        <f>C41+1</f>
        <v>44854</v>
      </c>
      <c r="D42" s="1370"/>
      <c r="E42" s="336"/>
      <c r="F42" s="336"/>
      <c r="G42" s="462"/>
      <c r="H42" s="249" t="s">
        <v>237</v>
      </c>
      <c r="I42" s="233"/>
      <c r="J42" s="1140"/>
      <c r="K42" s="277">
        <f>K41+1</f>
        <v>44917</v>
      </c>
      <c r="L42" s="1412"/>
      <c r="M42" s="1412"/>
      <c r="N42" s="1412"/>
      <c r="O42" s="1412"/>
      <c r="P42" s="1413"/>
      <c r="Q42" s="233"/>
      <c r="R42" s="1140"/>
      <c r="S42" s="277">
        <f>S41+1</f>
        <v>44973</v>
      </c>
      <c r="T42" s="354"/>
      <c r="U42" s="1418"/>
      <c r="V42" s="1412"/>
      <c r="W42" s="1412"/>
      <c r="X42" s="1412"/>
      <c r="Y42" s="1413"/>
      <c r="Z42" s="233"/>
      <c r="AA42" s="1140"/>
      <c r="AB42" s="277">
        <f>AB41+1</f>
        <v>44657</v>
      </c>
      <c r="AC42" s="354"/>
      <c r="AD42" s="1446"/>
      <c r="AE42" s="1397"/>
      <c r="AF42" s="1397"/>
      <c r="AG42" s="1397"/>
      <c r="AH42" s="1397"/>
      <c r="AI42" s="1398"/>
      <c r="AJ42" s="48"/>
      <c r="AK42" s="1159"/>
      <c r="AL42" s="277">
        <f>AL41+1</f>
        <v>45078</v>
      </c>
      <c r="AM42" s="426"/>
      <c r="AN42" s="627"/>
      <c r="AO42" s="1420"/>
      <c r="AP42" s="1421"/>
      <c r="AQ42" s="1421"/>
      <c r="AR42" s="1421"/>
      <c r="AS42" s="1422"/>
      <c r="AT42" s="48"/>
      <c r="AU42" s="1427"/>
      <c r="AV42" s="277">
        <v>45162</v>
      </c>
      <c r="AW42" s="634"/>
      <c r="AX42" s="1407" t="s">
        <v>154</v>
      </c>
      <c r="AY42" s="1408"/>
      <c r="AZ42" s="1408"/>
      <c r="BA42" s="1408"/>
      <c r="BB42" s="1409"/>
      <c r="BC42" s="48"/>
    </row>
    <row r="43" spans="1:58" ht="18" customHeight="1" thickTop="1" thickBot="1">
      <c r="A43" s="233"/>
      <c r="B43" s="1140"/>
      <c r="C43" s="320">
        <f>C42+1</f>
        <v>44855</v>
      </c>
      <c r="D43" s="1371"/>
      <c r="E43" s="340"/>
      <c r="F43" s="340"/>
      <c r="G43" s="463"/>
      <c r="H43" s="310"/>
      <c r="I43" s="233"/>
      <c r="J43" s="1140"/>
      <c r="K43" s="320">
        <f>K42+1</f>
        <v>44918</v>
      </c>
      <c r="L43" s="1414"/>
      <c r="M43" s="1414"/>
      <c r="N43" s="1414"/>
      <c r="O43" s="1414"/>
      <c r="P43" s="1415"/>
      <c r="Q43" s="233"/>
      <c r="R43" s="1140"/>
      <c r="S43" s="320">
        <f>S42+1</f>
        <v>44974</v>
      </c>
      <c r="T43" s="386"/>
      <c r="U43" s="1419"/>
      <c r="V43" s="1414"/>
      <c r="W43" s="1414"/>
      <c r="X43" s="1414"/>
      <c r="Y43" s="1415"/>
      <c r="Z43" s="233"/>
      <c r="AA43" s="1140"/>
      <c r="AB43" s="320">
        <f>AB42+1</f>
        <v>44658</v>
      </c>
      <c r="AC43" s="386"/>
      <c r="AD43" s="1456" t="s">
        <v>31</v>
      </c>
      <c r="AE43" s="1400"/>
      <c r="AF43" s="1400"/>
      <c r="AG43" s="1400"/>
      <c r="AH43" s="1400"/>
      <c r="AI43" s="1401"/>
      <c r="AJ43" s="48"/>
      <c r="AK43" s="1159"/>
      <c r="AL43" s="320">
        <f>AL42+1</f>
        <v>45079</v>
      </c>
      <c r="AM43" s="635"/>
      <c r="AN43" s="639"/>
      <c r="AO43" s="1423"/>
      <c r="AP43" s="1424"/>
      <c r="AQ43" s="1424"/>
      <c r="AR43" s="1424"/>
      <c r="AS43" s="1425"/>
      <c r="AT43" s="48"/>
      <c r="AU43" s="1427"/>
      <c r="AV43" s="320">
        <v>45170</v>
      </c>
      <c r="AW43" s="636"/>
      <c r="AX43" s="1383" t="s">
        <v>28</v>
      </c>
      <c r="AY43" s="1196"/>
      <c r="AZ43" s="1196"/>
      <c r="BA43" s="1196"/>
      <c r="BB43" s="1197"/>
      <c r="BC43" s="48"/>
    </row>
    <row r="44" spans="1:58" ht="18" customHeight="1" thickTop="1" thickBot="1">
      <c r="B44" s="1140" t="s">
        <v>6</v>
      </c>
      <c r="C44" s="296">
        <f>C43+3</f>
        <v>44858</v>
      </c>
      <c r="D44" s="1384" t="s">
        <v>238</v>
      </c>
      <c r="E44" s="1384"/>
      <c r="F44" s="1384"/>
      <c r="G44" s="1384"/>
      <c r="H44" s="1385"/>
      <c r="Q44" s="48"/>
      <c r="Z44" s="48"/>
      <c r="AJ44" s="48"/>
      <c r="AT44" s="48"/>
      <c r="AU44" s="1427"/>
      <c r="AV44" s="320">
        <v>45173</v>
      </c>
      <c r="AW44" s="636"/>
      <c r="AX44" s="1383" t="s">
        <v>28</v>
      </c>
      <c r="AY44" s="1196"/>
      <c r="AZ44" s="1196"/>
      <c r="BA44" s="1196"/>
      <c r="BB44" s="1197"/>
      <c r="BC44" s="48"/>
    </row>
    <row r="45" spans="1:58" ht="18" customHeight="1" thickTop="1" thickBot="1">
      <c r="B45" s="1140"/>
      <c r="C45" s="277">
        <f>C44+1</f>
        <v>44859</v>
      </c>
      <c r="D45" s="1386"/>
      <c r="E45" s="1386"/>
      <c r="F45" s="1386"/>
      <c r="G45" s="1386"/>
      <c r="H45" s="1387"/>
      <c r="Q45" s="48"/>
      <c r="Z45" s="48"/>
      <c r="AJ45" s="48"/>
      <c r="AT45" s="48"/>
      <c r="AU45" s="1428"/>
      <c r="AV45" s="320">
        <v>45174</v>
      </c>
      <c r="AW45" s="585"/>
      <c r="AX45" s="1390" t="s">
        <v>212</v>
      </c>
      <c r="AY45" s="1391"/>
      <c r="AZ45" s="1391"/>
      <c r="BA45" s="1391"/>
      <c r="BB45" s="1392"/>
      <c r="BC45" s="48"/>
    </row>
    <row r="46" spans="1:58" ht="15" thickTop="1" thickBot="1">
      <c r="B46" s="1140"/>
      <c r="C46" s="277">
        <f>C45+1</f>
        <v>44860</v>
      </c>
      <c r="D46" s="1386"/>
      <c r="E46" s="1386"/>
      <c r="F46" s="1386"/>
      <c r="G46" s="1386"/>
      <c r="H46" s="1387"/>
      <c r="Q46" s="48"/>
      <c r="Z46" s="48"/>
      <c r="AJ46" s="48"/>
      <c r="AT46" s="48"/>
      <c r="BC46" s="48"/>
    </row>
    <row r="47" spans="1:58" ht="15" thickTop="1" thickBot="1">
      <c r="B47" s="1140"/>
      <c r="C47" s="277">
        <f>C46+1</f>
        <v>44861</v>
      </c>
      <c r="D47" s="1386"/>
      <c r="E47" s="1386"/>
      <c r="F47" s="1386"/>
      <c r="G47" s="1386"/>
      <c r="H47" s="1387"/>
      <c r="Q47" s="48"/>
      <c r="Z47" s="48"/>
      <c r="AJ47" s="48"/>
      <c r="AT47" s="48"/>
      <c r="BC47" s="48"/>
    </row>
    <row r="48" spans="1:58" ht="15" thickTop="1" thickBot="1">
      <c r="B48" s="1140"/>
      <c r="C48" s="320">
        <f>C47+1</f>
        <v>44862</v>
      </c>
      <c r="D48" s="1388"/>
      <c r="E48" s="1388"/>
      <c r="F48" s="1388"/>
      <c r="G48" s="1388"/>
      <c r="H48" s="1389"/>
      <c r="Q48" s="48"/>
      <c r="Z48" s="48"/>
      <c r="AJ48" s="48"/>
      <c r="AT48" s="48"/>
      <c r="BC48" s="48"/>
    </row>
    <row r="49" spans="17:55" ht="13.9" thickTop="1">
      <c r="Q49" s="48"/>
      <c r="Z49" s="48"/>
      <c r="AJ49" s="48"/>
      <c r="AT49" s="48"/>
      <c r="BC49" s="48"/>
    </row>
  </sheetData>
  <mergeCells count="214">
    <mergeCell ref="BD4:BD8"/>
    <mergeCell ref="D5:H6"/>
    <mergeCell ref="U5:Y5"/>
    <mergeCell ref="U6:Y8"/>
    <mergeCell ref="D7:H7"/>
    <mergeCell ref="D8:H8"/>
    <mergeCell ref="BD2:BF2"/>
    <mergeCell ref="B4:B8"/>
    <mergeCell ref="D4:H4"/>
    <mergeCell ref="J4:J8"/>
    <mergeCell ref="L4:L8"/>
    <mergeCell ref="O4:O5"/>
    <mergeCell ref="P4:P7"/>
    <mergeCell ref="R4:R8"/>
    <mergeCell ref="U4:Y4"/>
    <mergeCell ref="AA4:AI8"/>
    <mergeCell ref="B2:H2"/>
    <mergeCell ref="J2:P2"/>
    <mergeCell ref="R2:Y2"/>
    <mergeCell ref="AA2:AI2"/>
    <mergeCell ref="AK2:AS2"/>
    <mergeCell ref="AU2:BB2"/>
    <mergeCell ref="AY5:AY14"/>
    <mergeCell ref="B9:B13"/>
    <mergeCell ref="H9:H12"/>
    <mergeCell ref="J9:J13"/>
    <mergeCell ref="R9:R13"/>
    <mergeCell ref="U9:Y9"/>
    <mergeCell ref="AA9:AA13"/>
    <mergeCell ref="L9:L12"/>
    <mergeCell ref="U11:U13"/>
    <mergeCell ref="AK4:AK8"/>
    <mergeCell ref="M9:M19"/>
    <mergeCell ref="V11:V12"/>
    <mergeCell ref="BD14:BD18"/>
    <mergeCell ref="AI15:AI16"/>
    <mergeCell ref="AS16:AS18"/>
    <mergeCell ref="V18:Y18"/>
    <mergeCell ref="BD9:BD13"/>
    <mergeCell ref="U10:Y10"/>
    <mergeCell ref="AH10:AH11"/>
    <mergeCell ref="AQ10:AQ13"/>
    <mergeCell ref="AX10:AX13"/>
    <mergeCell ref="BB10:BB11"/>
    <mergeCell ref="X11:X12"/>
    <mergeCell ref="Y11:Y12"/>
    <mergeCell ref="AE9:AE13"/>
    <mergeCell ref="AF9:AF12"/>
    <mergeCell ref="AK9:AK13"/>
    <mergeCell ref="AU9:AU13"/>
    <mergeCell ref="AS11:AS13"/>
    <mergeCell ref="B19:B23"/>
    <mergeCell ref="D19:D23"/>
    <mergeCell ref="F19:F28"/>
    <mergeCell ref="J19:J23"/>
    <mergeCell ref="U14:U17"/>
    <mergeCell ref="V14:V17"/>
    <mergeCell ref="AA14:AA18"/>
    <mergeCell ref="AF14:AF18"/>
    <mergeCell ref="AK14:AK18"/>
    <mergeCell ref="B14:B18"/>
    <mergeCell ref="J14:J18"/>
    <mergeCell ref="L14:L18"/>
    <mergeCell ref="R14:R18"/>
    <mergeCell ref="R19:R23"/>
    <mergeCell ref="F14:H18"/>
    <mergeCell ref="E15:E24"/>
    <mergeCell ref="M24:M26"/>
    <mergeCell ref="B24:B28"/>
    <mergeCell ref="D24:D26"/>
    <mergeCell ref="G24:H28"/>
    <mergeCell ref="J24:J28"/>
    <mergeCell ref="R24:R28"/>
    <mergeCell ref="U24:U26"/>
    <mergeCell ref="D27:E27"/>
    <mergeCell ref="BD19:BD23"/>
    <mergeCell ref="L20:O20"/>
    <mergeCell ref="P20:P21"/>
    <mergeCell ref="V20:Y23"/>
    <mergeCell ref="AI20:AI21"/>
    <mergeCell ref="L21:L23"/>
    <mergeCell ref="AX23:BB23"/>
    <mergeCell ref="U19:U23"/>
    <mergeCell ref="V19:X19"/>
    <mergeCell ref="AA19:AA23"/>
    <mergeCell ref="AK19:AK23"/>
    <mergeCell ref="AO19:AS19"/>
    <mergeCell ref="AD19:AE23"/>
    <mergeCell ref="L27:M27"/>
    <mergeCell ref="AU19:AU23"/>
    <mergeCell ref="AF25:AF26"/>
    <mergeCell ref="AP24:AP27"/>
    <mergeCell ref="AZ24:BB24"/>
    <mergeCell ref="BD24:BD28"/>
    <mergeCell ref="AH25:AH26"/>
    <mergeCell ref="AR25:AR26"/>
    <mergeCell ref="AS25:AS26"/>
    <mergeCell ref="BA25:BB25"/>
    <mergeCell ref="AD24:AI24"/>
    <mergeCell ref="V24:V26"/>
    <mergeCell ref="W24:W28"/>
    <mergeCell ref="AA24:AA28"/>
    <mergeCell ref="AK24:AK28"/>
    <mergeCell ref="AU24:AU28"/>
    <mergeCell ref="U27:V27"/>
    <mergeCell ref="V28:V33"/>
    <mergeCell ref="X29:X33"/>
    <mergeCell ref="AP29:AP34"/>
    <mergeCell ref="AK29:AK33"/>
    <mergeCell ref="AK34:AK38"/>
    <mergeCell ref="AX34:AZ34"/>
    <mergeCell ref="BD34:BD38"/>
    <mergeCell ref="B29:B33"/>
    <mergeCell ref="J29:J33"/>
    <mergeCell ref="L29:L31"/>
    <mergeCell ref="M29:M31"/>
    <mergeCell ref="R29:R33"/>
    <mergeCell ref="U29:U33"/>
    <mergeCell ref="H31:H33"/>
    <mergeCell ref="D32:E32"/>
    <mergeCell ref="L32:M32"/>
    <mergeCell ref="M33:P33"/>
    <mergeCell ref="E29:E31"/>
    <mergeCell ref="B34:B38"/>
    <mergeCell ref="J34:J38"/>
    <mergeCell ref="L34:L38"/>
    <mergeCell ref="R34:R38"/>
    <mergeCell ref="U34:U35"/>
    <mergeCell ref="AA34:AA38"/>
    <mergeCell ref="D36:D38"/>
    <mergeCell ref="E36:E39"/>
    <mergeCell ref="N36:N38"/>
    <mergeCell ref="Y36:Y38"/>
    <mergeCell ref="D39:D43"/>
    <mergeCell ref="J39:J43"/>
    <mergeCell ref="L39:P43"/>
    <mergeCell ref="R39:R43"/>
    <mergeCell ref="D35:H35"/>
    <mergeCell ref="B39:B43"/>
    <mergeCell ref="AU35:AU39"/>
    <mergeCell ref="AY35:AY38"/>
    <mergeCell ref="BA35:BA38"/>
    <mergeCell ref="BB35:BB38"/>
    <mergeCell ref="AU29:AV29"/>
    <mergeCell ref="AX29:BB29"/>
    <mergeCell ref="BD29:BD33"/>
    <mergeCell ref="AI30:AI31"/>
    <mergeCell ref="AS30:AS31"/>
    <mergeCell ref="AU30:AU34"/>
    <mergeCell ref="BA31:BB34"/>
    <mergeCell ref="AN34:AO34"/>
    <mergeCell ref="AN36:AO36"/>
    <mergeCell ref="AN38:AO38"/>
    <mergeCell ref="AN35:AO35"/>
    <mergeCell ref="AN37:AP37"/>
    <mergeCell ref="AD3:AE3"/>
    <mergeCell ref="AD9:AD13"/>
    <mergeCell ref="AX43:BB43"/>
    <mergeCell ref="B44:B48"/>
    <mergeCell ref="D44:H48"/>
    <mergeCell ref="AX44:BB44"/>
    <mergeCell ref="AX45:BB45"/>
    <mergeCell ref="D14:D18"/>
    <mergeCell ref="D29:D31"/>
    <mergeCell ref="L24:L26"/>
    <mergeCell ref="AD27:AF27"/>
    <mergeCell ref="U39:Y43"/>
    <mergeCell ref="AA39:AA43"/>
    <mergeCell ref="AK39:AK43"/>
    <mergeCell ref="AO39:AS39"/>
    <mergeCell ref="AX39:BB39"/>
    <mergeCell ref="AO40:AS43"/>
    <mergeCell ref="AU40:AU45"/>
    <mergeCell ref="AX41:BB41"/>
    <mergeCell ref="AX42:BB42"/>
    <mergeCell ref="AG36:AG38"/>
    <mergeCell ref="W37:W38"/>
    <mergeCell ref="AX37:AX38"/>
    <mergeCell ref="AS35:AS36"/>
    <mergeCell ref="AD34:AE36"/>
    <mergeCell ref="AD38:AE38"/>
    <mergeCell ref="AD43:AI43"/>
    <mergeCell ref="AD39:AI42"/>
    <mergeCell ref="AD37:AF37"/>
    <mergeCell ref="U37:V37"/>
    <mergeCell ref="AD26:AE26"/>
    <mergeCell ref="AD18:AE18"/>
    <mergeCell ref="AD14:AE17"/>
    <mergeCell ref="AD25:AE25"/>
    <mergeCell ref="AD33:AE33"/>
    <mergeCell ref="AD29:AE32"/>
    <mergeCell ref="AD28:AE28"/>
    <mergeCell ref="AA29:AA33"/>
    <mergeCell ref="AF29:AF33"/>
    <mergeCell ref="Y29:Y31"/>
    <mergeCell ref="AX5:AX8"/>
    <mergeCell ref="AN3:AO3"/>
    <mergeCell ref="AN15:AO15"/>
    <mergeCell ref="AN16:AO18"/>
    <mergeCell ref="AN20:AO23"/>
    <mergeCell ref="AN24:AO28"/>
    <mergeCell ref="AN29:AO33"/>
    <mergeCell ref="AN4:AS4"/>
    <mergeCell ref="AN5:AS8"/>
    <mergeCell ref="AO9:AO13"/>
    <mergeCell ref="AN9:AN13"/>
    <mergeCell ref="AW24:AW27"/>
    <mergeCell ref="AX24:AX27"/>
    <mergeCell ref="AU4:AU8"/>
    <mergeCell ref="AU14:AU18"/>
    <mergeCell ref="AX14:AX18"/>
    <mergeCell ref="AN14:AO14"/>
    <mergeCell ref="AP9:AP13"/>
    <mergeCell ref="AP14:AP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9A7A-D217-4928-BE12-08CCEDCE2444}">
  <sheetPr>
    <tabColor rgb="FF33A4B6"/>
  </sheetPr>
  <dimension ref="A1:AC55"/>
  <sheetViews>
    <sheetView showGridLines="0" zoomScale="142" zoomScaleNormal="80" workbookViewId="0">
      <selection activeCell="AD44" sqref="AD44"/>
    </sheetView>
  </sheetViews>
  <sheetFormatPr defaultColWidth="8.875" defaultRowHeight="15.6"/>
  <cols>
    <col min="2" max="29" width="3.875" customWidth="1"/>
  </cols>
  <sheetData>
    <row r="1" spans="1:29" ht="32.450000000000003" thickTop="1" thickBot="1">
      <c r="B1" s="1525" t="s">
        <v>247</v>
      </c>
      <c r="C1" s="1526"/>
      <c r="D1" s="1526"/>
      <c r="E1" s="1526"/>
      <c r="F1" s="1526"/>
      <c r="G1" s="1526"/>
      <c r="H1" s="1526"/>
      <c r="I1" s="1526"/>
      <c r="J1" s="1526"/>
      <c r="K1" s="1526"/>
      <c r="L1" s="1526"/>
      <c r="M1" s="1526"/>
      <c r="N1" s="1526"/>
      <c r="O1" s="1526"/>
      <c r="P1" s="1526"/>
      <c r="Q1" s="1526"/>
      <c r="R1" s="1526"/>
      <c r="S1" s="1526"/>
      <c r="T1" s="1526"/>
      <c r="U1" s="1526"/>
      <c r="V1" s="1526"/>
      <c r="W1" s="1526"/>
      <c r="X1" s="1526"/>
      <c r="Y1" s="1526"/>
      <c r="Z1" s="1526"/>
      <c r="AA1" s="1526"/>
      <c r="AB1" s="1526"/>
      <c r="AC1" s="1527"/>
    </row>
    <row r="2" spans="1:29" ht="16.899999999999999" thickTop="1" thickBot="1">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row>
    <row r="3" spans="1:29" s="697" customFormat="1" ht="15" thickTop="1" thickBot="1">
      <c r="A3" s="696"/>
      <c r="B3" s="1528">
        <v>45901</v>
      </c>
      <c r="C3" s="1529"/>
      <c r="D3" s="1529"/>
      <c r="E3" s="1529"/>
      <c r="F3" s="1529"/>
      <c r="G3" s="1529"/>
      <c r="H3" s="1529"/>
      <c r="I3" s="1529">
        <f>EOMONTH(B3,1)</f>
        <v>45961</v>
      </c>
      <c r="J3" s="1529"/>
      <c r="K3" s="1529"/>
      <c r="L3" s="1529"/>
      <c r="M3" s="1529"/>
      <c r="N3" s="1529"/>
      <c r="O3" s="1529"/>
      <c r="P3" s="1529">
        <f>EOMONTH(I3,1)</f>
        <v>45991</v>
      </c>
      <c r="Q3" s="1529"/>
      <c r="R3" s="1529"/>
      <c r="S3" s="1529"/>
      <c r="T3" s="1529"/>
      <c r="U3" s="1529"/>
      <c r="V3" s="1529"/>
      <c r="W3" s="1529">
        <f>EOMONTH(P3,1)</f>
        <v>46022</v>
      </c>
      <c r="X3" s="1529"/>
      <c r="Y3" s="1529"/>
      <c r="Z3" s="1529"/>
      <c r="AA3" s="1529"/>
      <c r="AB3" s="1529"/>
      <c r="AC3" s="1529"/>
    </row>
    <row r="4" spans="1:29" s="697" customFormat="1" ht="15" thickTop="1" thickBot="1">
      <c r="A4" s="696"/>
      <c r="B4" s="698" t="s">
        <v>248</v>
      </c>
      <c r="C4" s="699" t="s">
        <v>249</v>
      </c>
      <c r="D4" s="699" t="s">
        <v>250</v>
      </c>
      <c r="E4" s="699" t="s">
        <v>249</v>
      </c>
      <c r="F4" s="699" t="s">
        <v>251</v>
      </c>
      <c r="G4" s="700" t="s">
        <v>252</v>
      </c>
      <c r="H4" s="700" t="s">
        <v>252</v>
      </c>
      <c r="I4" s="699" t="s">
        <v>248</v>
      </c>
      <c r="J4" s="699" t="s">
        <v>249</v>
      </c>
      <c r="K4" s="699" t="s">
        <v>250</v>
      </c>
      <c r="L4" s="699" t="s">
        <v>249</v>
      </c>
      <c r="M4" s="699" t="s">
        <v>251</v>
      </c>
      <c r="N4" s="700" t="s">
        <v>252</v>
      </c>
      <c r="O4" s="700" t="s">
        <v>252</v>
      </c>
      <c r="P4" s="699" t="s">
        <v>248</v>
      </c>
      <c r="Q4" s="699" t="s">
        <v>249</v>
      </c>
      <c r="R4" s="699" t="s">
        <v>250</v>
      </c>
      <c r="S4" s="699" t="s">
        <v>249</v>
      </c>
      <c r="T4" s="699" t="s">
        <v>251</v>
      </c>
      <c r="U4" s="700" t="s">
        <v>252</v>
      </c>
      <c r="V4" s="700" t="s">
        <v>252</v>
      </c>
      <c r="W4" s="699" t="s">
        <v>248</v>
      </c>
      <c r="X4" s="699" t="s">
        <v>249</v>
      </c>
      <c r="Y4" s="699" t="s">
        <v>250</v>
      </c>
      <c r="Z4" s="699" t="s">
        <v>249</v>
      </c>
      <c r="AA4" s="699" t="s">
        <v>251</v>
      </c>
      <c r="AB4" s="700" t="s">
        <v>252</v>
      </c>
      <c r="AC4" s="700" t="s">
        <v>252</v>
      </c>
    </row>
    <row r="5" spans="1:29" s="697" customFormat="1" ht="14.45" thickTop="1">
      <c r="A5" s="696"/>
      <c r="B5" s="701">
        <v>1</v>
      </c>
      <c r="C5" s="702">
        <f t="shared" ref="C5" si="0">B5+1</f>
        <v>2</v>
      </c>
      <c r="D5" s="703">
        <f t="shared" ref="D5" si="1">C5+1</f>
        <v>3</v>
      </c>
      <c r="E5" s="703">
        <f t="shared" ref="E5" si="2">D5+1</f>
        <v>4</v>
      </c>
      <c r="F5" s="703">
        <f>E5+1</f>
        <v>5</v>
      </c>
      <c r="G5" s="704">
        <f t="shared" ref="G5" si="3">F5+1</f>
        <v>6</v>
      </c>
      <c r="H5" s="705">
        <f t="shared" ref="H5" si="4">G5+1</f>
        <v>7</v>
      </c>
      <c r="I5" s="706">
        <v>-1</v>
      </c>
      <c r="J5" s="85"/>
      <c r="K5" s="703">
        <f t="shared" ref="J5:N9" si="5">J5+1</f>
        <v>1</v>
      </c>
      <c r="L5" s="703">
        <f t="shared" si="5"/>
        <v>2</v>
      </c>
      <c r="M5" s="703">
        <f t="shared" si="5"/>
        <v>3</v>
      </c>
      <c r="N5" s="85">
        <f t="shared" si="5"/>
        <v>4</v>
      </c>
      <c r="O5" s="707">
        <f>N5+1</f>
        <v>5</v>
      </c>
      <c r="P5" s="708"/>
      <c r="Q5" s="709"/>
      <c r="R5" s="709"/>
      <c r="S5" s="709"/>
      <c r="T5" s="709"/>
      <c r="U5" s="710">
        <f t="shared" ref="R5:V9" si="6">T5+1</f>
        <v>1</v>
      </c>
      <c r="V5" s="711">
        <f t="shared" si="6"/>
        <v>2</v>
      </c>
      <c r="W5" s="712">
        <v>1</v>
      </c>
      <c r="X5" s="703">
        <f t="shared" ref="X5" si="7">W5+1</f>
        <v>2</v>
      </c>
      <c r="Y5" s="703">
        <f t="shared" ref="Y5" si="8">X5+1</f>
        <v>3</v>
      </c>
      <c r="Z5" s="713">
        <f t="shared" ref="Z5" si="9">Y5+1</f>
        <v>4</v>
      </c>
      <c r="AA5" s="703">
        <f t="shared" ref="AA5" si="10">Z5+1</f>
        <v>5</v>
      </c>
      <c r="AB5" s="704">
        <f t="shared" ref="AB5" si="11">AA5+1</f>
        <v>6</v>
      </c>
      <c r="AC5" s="705">
        <f t="shared" ref="AC5" si="12">AB5+1</f>
        <v>7</v>
      </c>
    </row>
    <row r="6" spans="1:29" s="697" customFormat="1" ht="13.9">
      <c r="A6" s="696"/>
      <c r="B6" s="714">
        <f>H5+1</f>
        <v>8</v>
      </c>
      <c r="C6" s="702">
        <f t="shared" ref="C6:E9" si="13">B6+1</f>
        <v>9</v>
      </c>
      <c r="D6" s="703">
        <f t="shared" si="13"/>
        <v>10</v>
      </c>
      <c r="E6" s="703">
        <f t="shared" si="13"/>
        <v>11</v>
      </c>
      <c r="F6" s="703">
        <f>E6+1</f>
        <v>12</v>
      </c>
      <c r="G6" s="704">
        <f t="shared" ref="G6:H8" si="14">F6+1</f>
        <v>13</v>
      </c>
      <c r="H6" s="705">
        <f t="shared" si="14"/>
        <v>14</v>
      </c>
      <c r="I6" s="703">
        <f>O5+1</f>
        <v>6</v>
      </c>
      <c r="J6" s="703">
        <f t="shared" si="5"/>
        <v>7</v>
      </c>
      <c r="K6" s="703">
        <f t="shared" si="5"/>
        <v>8</v>
      </c>
      <c r="L6" s="703">
        <f t="shared" si="5"/>
        <v>9</v>
      </c>
      <c r="M6" s="703">
        <f t="shared" si="5"/>
        <v>10</v>
      </c>
      <c r="N6" s="704">
        <f t="shared" si="5"/>
        <v>11</v>
      </c>
      <c r="O6" s="705">
        <f>N6+1</f>
        <v>12</v>
      </c>
      <c r="P6" s="715">
        <f>V5+1</f>
        <v>3</v>
      </c>
      <c r="Q6" s="715">
        <f>P6+1</f>
        <v>4</v>
      </c>
      <c r="R6" s="715">
        <f t="shared" si="6"/>
        <v>5</v>
      </c>
      <c r="S6" s="715">
        <f t="shared" si="6"/>
        <v>6</v>
      </c>
      <c r="T6" s="715">
        <f t="shared" si="6"/>
        <v>7</v>
      </c>
      <c r="U6" s="704">
        <f t="shared" si="6"/>
        <v>8</v>
      </c>
      <c r="V6" s="705">
        <f t="shared" si="6"/>
        <v>9</v>
      </c>
      <c r="W6" s="703">
        <f>AC5+1</f>
        <v>8</v>
      </c>
      <c r="X6" s="703">
        <f t="shared" ref="X6:AC9" si="15">W6+1</f>
        <v>9</v>
      </c>
      <c r="Y6" s="703">
        <f t="shared" si="15"/>
        <v>10</v>
      </c>
      <c r="Z6" s="713">
        <f t="shared" si="15"/>
        <v>11</v>
      </c>
      <c r="AA6" s="703">
        <f t="shared" si="15"/>
        <v>12</v>
      </c>
      <c r="AB6" s="704">
        <f t="shared" si="15"/>
        <v>13</v>
      </c>
      <c r="AC6" s="705">
        <f t="shared" si="15"/>
        <v>14</v>
      </c>
    </row>
    <row r="7" spans="1:29" s="697" customFormat="1" ht="13.9">
      <c r="A7" s="696"/>
      <c r="B7" s="714">
        <f>H6+1</f>
        <v>15</v>
      </c>
      <c r="C7" s="703">
        <f t="shared" si="13"/>
        <v>16</v>
      </c>
      <c r="D7" s="703">
        <f t="shared" si="13"/>
        <v>17</v>
      </c>
      <c r="E7" s="703">
        <f t="shared" si="13"/>
        <v>18</v>
      </c>
      <c r="F7" s="703">
        <f>E7+1</f>
        <v>19</v>
      </c>
      <c r="G7" s="704">
        <f t="shared" si="14"/>
        <v>20</v>
      </c>
      <c r="H7" s="705">
        <f t="shared" si="14"/>
        <v>21</v>
      </c>
      <c r="I7" s="703">
        <f>O6+1</f>
        <v>13</v>
      </c>
      <c r="J7" s="713">
        <f t="shared" si="5"/>
        <v>14</v>
      </c>
      <c r="K7" s="713">
        <f t="shared" si="5"/>
        <v>15</v>
      </c>
      <c r="L7" s="713">
        <f t="shared" si="5"/>
        <v>16</v>
      </c>
      <c r="M7" s="713">
        <f t="shared" si="5"/>
        <v>17</v>
      </c>
      <c r="N7" s="716">
        <f t="shared" si="5"/>
        <v>18</v>
      </c>
      <c r="O7" s="705">
        <f>N7+1</f>
        <v>19</v>
      </c>
      <c r="P7" s="703">
        <f>V6+1</f>
        <v>10</v>
      </c>
      <c r="Q7" s="703">
        <f>P7+1</f>
        <v>11</v>
      </c>
      <c r="R7" s="703">
        <f t="shared" si="6"/>
        <v>12</v>
      </c>
      <c r="S7" s="703">
        <f t="shared" si="6"/>
        <v>13</v>
      </c>
      <c r="T7" s="703">
        <f t="shared" si="6"/>
        <v>14</v>
      </c>
      <c r="U7" s="704">
        <f t="shared" si="6"/>
        <v>15</v>
      </c>
      <c r="V7" s="705">
        <f t="shared" si="6"/>
        <v>16</v>
      </c>
      <c r="W7" s="703">
        <f>AC6+1</f>
        <v>15</v>
      </c>
      <c r="X7" s="703">
        <f t="shared" si="15"/>
        <v>16</v>
      </c>
      <c r="Y7" s="717">
        <f t="shared" si="15"/>
        <v>17</v>
      </c>
      <c r="Z7" s="703">
        <f t="shared" si="15"/>
        <v>18</v>
      </c>
      <c r="AA7" s="714">
        <f t="shared" si="15"/>
        <v>19</v>
      </c>
      <c r="AB7" s="704">
        <f t="shared" si="15"/>
        <v>20</v>
      </c>
      <c r="AC7" s="705">
        <f t="shared" si="15"/>
        <v>21</v>
      </c>
    </row>
    <row r="8" spans="1:29" s="697" customFormat="1" ht="13.9">
      <c r="A8" s="696"/>
      <c r="B8" s="714">
        <f>H7+1</f>
        <v>22</v>
      </c>
      <c r="C8" s="703">
        <f t="shared" si="13"/>
        <v>23</v>
      </c>
      <c r="D8" s="703">
        <f t="shared" si="13"/>
        <v>24</v>
      </c>
      <c r="E8" s="703">
        <f t="shared" si="13"/>
        <v>25</v>
      </c>
      <c r="F8" s="703">
        <f>E8+1</f>
        <v>26</v>
      </c>
      <c r="G8" s="704">
        <f t="shared" si="14"/>
        <v>27</v>
      </c>
      <c r="H8" s="705">
        <f t="shared" si="14"/>
        <v>28</v>
      </c>
      <c r="I8" s="718">
        <f>O7+1</f>
        <v>20</v>
      </c>
      <c r="J8" s="719">
        <f t="shared" si="5"/>
        <v>21</v>
      </c>
      <c r="K8" s="719">
        <f t="shared" si="5"/>
        <v>22</v>
      </c>
      <c r="L8" s="719">
        <f t="shared" si="5"/>
        <v>23</v>
      </c>
      <c r="M8" s="719">
        <f t="shared" si="5"/>
        <v>24</v>
      </c>
      <c r="N8" s="720">
        <f t="shared" si="5"/>
        <v>25</v>
      </c>
      <c r="O8" s="721">
        <f>N8+1</f>
        <v>26</v>
      </c>
      <c r="P8" s="703">
        <f>V7+1</f>
        <v>17</v>
      </c>
      <c r="Q8" s="703">
        <f>P8+1</f>
        <v>18</v>
      </c>
      <c r="R8" s="703">
        <f t="shared" si="6"/>
        <v>19</v>
      </c>
      <c r="S8" s="703">
        <f t="shared" si="6"/>
        <v>20</v>
      </c>
      <c r="T8" s="703">
        <f t="shared" si="6"/>
        <v>21</v>
      </c>
      <c r="U8" s="704">
        <f t="shared" si="6"/>
        <v>22</v>
      </c>
      <c r="V8" s="705">
        <f t="shared" si="6"/>
        <v>23</v>
      </c>
      <c r="W8" s="126">
        <f>AC7+1</f>
        <v>22</v>
      </c>
      <c r="X8" s="126">
        <f t="shared" si="15"/>
        <v>23</v>
      </c>
      <c r="Y8" s="126">
        <f t="shared" si="15"/>
        <v>24</v>
      </c>
      <c r="Z8" s="694">
        <f>Y8+1</f>
        <v>25</v>
      </c>
      <c r="AA8" s="695">
        <f t="shared" si="15"/>
        <v>26</v>
      </c>
      <c r="AB8" s="704">
        <f t="shared" si="15"/>
        <v>27</v>
      </c>
      <c r="AC8" s="705">
        <f t="shared" si="15"/>
        <v>28</v>
      </c>
    </row>
    <row r="9" spans="1:29" s="697" customFormat="1" ht="13.9">
      <c r="A9" s="696"/>
      <c r="B9" s="714">
        <f>H8+1</f>
        <v>29</v>
      </c>
      <c r="C9" s="703">
        <f t="shared" si="13"/>
        <v>30</v>
      </c>
      <c r="D9" s="85"/>
      <c r="E9" s="85"/>
      <c r="F9" s="85"/>
      <c r="G9" s="704"/>
      <c r="H9" s="705"/>
      <c r="I9" s="722">
        <f>O8+1</f>
        <v>27</v>
      </c>
      <c r="J9" s="693">
        <f t="shared" si="5"/>
        <v>28</v>
      </c>
      <c r="K9" s="693">
        <f t="shared" si="5"/>
        <v>29</v>
      </c>
      <c r="L9" s="693">
        <f t="shared" si="5"/>
        <v>30</v>
      </c>
      <c r="M9" s="693">
        <f t="shared" si="5"/>
        <v>31</v>
      </c>
      <c r="N9" s="723"/>
      <c r="O9" s="705"/>
      <c r="P9" s="703">
        <f>V8+1</f>
        <v>24</v>
      </c>
      <c r="Q9" s="703">
        <f>P9+1</f>
        <v>25</v>
      </c>
      <c r="R9" s="703">
        <f>Q9+1</f>
        <v>26</v>
      </c>
      <c r="S9" s="703">
        <f t="shared" si="6"/>
        <v>27</v>
      </c>
      <c r="T9" s="703">
        <f t="shared" si="6"/>
        <v>28</v>
      </c>
      <c r="U9" s="704">
        <f t="shared" si="6"/>
        <v>29</v>
      </c>
      <c r="V9" s="704">
        <f t="shared" si="6"/>
        <v>30</v>
      </c>
      <c r="W9" s="722">
        <f>AC8+1</f>
        <v>29</v>
      </c>
      <c r="X9" s="126">
        <f t="shared" si="15"/>
        <v>30</v>
      </c>
      <c r="Y9" s="126">
        <f t="shared" si="15"/>
        <v>31</v>
      </c>
      <c r="Z9" s="126"/>
      <c r="AA9" s="126"/>
      <c r="AB9" s="704"/>
      <c r="AC9" s="705"/>
    </row>
    <row r="10" spans="1:29" s="697" customFormat="1" ht="14.45" thickBot="1">
      <c r="A10" s="696"/>
      <c r="B10" s="375"/>
      <c r="C10" s="375"/>
      <c r="D10" s="126"/>
      <c r="E10" s="126"/>
      <c r="F10" s="724"/>
      <c r="G10" s="724"/>
      <c r="H10" s="725"/>
      <c r="I10" s="724"/>
      <c r="J10" s="724"/>
      <c r="K10" s="724"/>
      <c r="L10" s="724"/>
      <c r="M10" s="724"/>
      <c r="N10" s="724"/>
      <c r="O10" s="725"/>
      <c r="P10" s="222"/>
      <c r="Q10" s="126"/>
      <c r="R10" s="126"/>
      <c r="S10" s="126"/>
      <c r="T10" s="126"/>
      <c r="U10" s="724"/>
      <c r="V10" s="221"/>
      <c r="W10" s="722"/>
      <c r="X10" s="126"/>
      <c r="Y10" s="126"/>
      <c r="Z10" s="126"/>
      <c r="AA10" s="126"/>
      <c r="AB10" s="724"/>
      <c r="AC10" s="705"/>
    </row>
    <row r="11" spans="1:29" s="697" customFormat="1" ht="15" thickTop="1" thickBot="1">
      <c r="A11" s="696"/>
      <c r="B11" s="1530">
        <f>EOMONTH(W3,1)</f>
        <v>46053</v>
      </c>
      <c r="C11" s="1531"/>
      <c r="D11" s="1531"/>
      <c r="E11" s="1531"/>
      <c r="F11" s="1531"/>
      <c r="G11" s="1531"/>
      <c r="H11" s="1531"/>
      <c r="I11" s="1531">
        <f>EOMONTH(B11,1)</f>
        <v>46081</v>
      </c>
      <c r="J11" s="1531"/>
      <c r="K11" s="1531"/>
      <c r="L11" s="1531"/>
      <c r="M11" s="1531"/>
      <c r="N11" s="1531"/>
      <c r="O11" s="1531"/>
      <c r="P11" s="1531">
        <f>EOMONTH(I11,1)</f>
        <v>46112</v>
      </c>
      <c r="Q11" s="1531"/>
      <c r="R11" s="1531"/>
      <c r="S11" s="1531"/>
      <c r="T11" s="1531"/>
      <c r="U11" s="1531"/>
      <c r="V11" s="1531"/>
      <c r="W11" s="1531">
        <f>EOMONTH(P11,1)</f>
        <v>46142</v>
      </c>
      <c r="X11" s="1531"/>
      <c r="Y11" s="1531"/>
      <c r="Z11" s="1531"/>
      <c r="AA11" s="1531"/>
      <c r="AB11" s="1531"/>
      <c r="AC11" s="1531"/>
    </row>
    <row r="12" spans="1:29" s="697" customFormat="1" ht="15" thickTop="1" thickBot="1">
      <c r="A12" s="696"/>
      <c r="B12" s="726" t="s">
        <v>248</v>
      </c>
      <c r="C12" s="727" t="s">
        <v>249</v>
      </c>
      <c r="D12" s="727" t="s">
        <v>250</v>
      </c>
      <c r="E12" s="727" t="s">
        <v>249</v>
      </c>
      <c r="F12" s="727" t="s">
        <v>251</v>
      </c>
      <c r="G12" s="728" t="s">
        <v>252</v>
      </c>
      <c r="H12" s="728" t="s">
        <v>252</v>
      </c>
      <c r="I12" s="727" t="s">
        <v>248</v>
      </c>
      <c r="J12" s="727" t="s">
        <v>249</v>
      </c>
      <c r="K12" s="727" t="s">
        <v>250</v>
      </c>
      <c r="L12" s="727" t="s">
        <v>249</v>
      </c>
      <c r="M12" s="727" t="s">
        <v>251</v>
      </c>
      <c r="N12" s="728" t="s">
        <v>252</v>
      </c>
      <c r="O12" s="728" t="s">
        <v>252</v>
      </c>
      <c r="P12" s="727" t="s">
        <v>248</v>
      </c>
      <c r="Q12" s="727" t="s">
        <v>249</v>
      </c>
      <c r="R12" s="727" t="s">
        <v>250</v>
      </c>
      <c r="S12" s="727" t="s">
        <v>249</v>
      </c>
      <c r="T12" s="727" t="s">
        <v>251</v>
      </c>
      <c r="U12" s="728" t="s">
        <v>252</v>
      </c>
      <c r="V12" s="728" t="s">
        <v>252</v>
      </c>
      <c r="W12" s="727" t="s">
        <v>248</v>
      </c>
      <c r="X12" s="727" t="s">
        <v>249</v>
      </c>
      <c r="Y12" s="729" t="s">
        <v>250</v>
      </c>
      <c r="Z12" s="727" t="s">
        <v>249</v>
      </c>
      <c r="AA12" s="727" t="s">
        <v>251</v>
      </c>
      <c r="AB12" s="728" t="s">
        <v>252</v>
      </c>
      <c r="AC12" s="728" t="s">
        <v>252</v>
      </c>
    </row>
    <row r="13" spans="1:29" s="697" customFormat="1" ht="14.45" thickTop="1">
      <c r="A13" s="696"/>
      <c r="B13" s="222"/>
      <c r="C13" s="126"/>
      <c r="D13" s="126"/>
      <c r="E13" s="730">
        <f t="shared" ref="C13:H17" si="16">D13+1</f>
        <v>1</v>
      </c>
      <c r="F13" s="708">
        <f t="shared" si="16"/>
        <v>2</v>
      </c>
      <c r="G13" s="704">
        <f t="shared" si="16"/>
        <v>3</v>
      </c>
      <c r="H13" s="705">
        <f t="shared" si="16"/>
        <v>4</v>
      </c>
      <c r="I13" s="85"/>
      <c r="J13" s="85"/>
      <c r="K13" s="85"/>
      <c r="L13" s="85"/>
      <c r="M13" s="85"/>
      <c r="N13" s="704"/>
      <c r="O13" s="705">
        <f t="shared" ref="L13:O17" si="17">N13+1</f>
        <v>1</v>
      </c>
      <c r="P13" s="731"/>
      <c r="Q13" s="732"/>
      <c r="R13" s="732"/>
      <c r="S13" s="732"/>
      <c r="T13" s="732"/>
      <c r="U13" s="733"/>
      <c r="V13" s="734">
        <f t="shared" ref="V13:V17" si="18">U13+1</f>
        <v>1</v>
      </c>
      <c r="W13" s="126"/>
      <c r="X13" s="85"/>
      <c r="Y13" s="126">
        <f t="shared" ref="Y13:Y16" si="19">X13+1</f>
        <v>1</v>
      </c>
      <c r="Z13" s="126">
        <f t="shared" ref="Z13:Z16" si="20">Y13+1</f>
        <v>2</v>
      </c>
      <c r="AA13" s="695">
        <f t="shared" ref="AA13:AA16" si="21">Z13+1</f>
        <v>3</v>
      </c>
      <c r="AB13" s="735">
        <f t="shared" ref="AB13:AB16" si="22">AA13+1</f>
        <v>4</v>
      </c>
      <c r="AC13" s="705">
        <f t="shared" ref="AC13:AC16" si="23">AB13+1</f>
        <v>5</v>
      </c>
    </row>
    <row r="14" spans="1:29" s="697" customFormat="1" ht="13.9">
      <c r="A14" s="696"/>
      <c r="B14" s="701">
        <f>H13+1</f>
        <v>5</v>
      </c>
      <c r="C14" s="736">
        <f t="shared" si="16"/>
        <v>6</v>
      </c>
      <c r="D14" s="703">
        <f t="shared" si="16"/>
        <v>7</v>
      </c>
      <c r="E14" s="703">
        <f t="shared" si="16"/>
        <v>8</v>
      </c>
      <c r="F14" s="703">
        <f t="shared" si="16"/>
        <v>9</v>
      </c>
      <c r="G14" s="704">
        <f t="shared" si="16"/>
        <v>10</v>
      </c>
      <c r="H14" s="705">
        <f t="shared" si="16"/>
        <v>11</v>
      </c>
      <c r="I14" s="703">
        <f>O13+1</f>
        <v>2</v>
      </c>
      <c r="J14" s="703">
        <f t="shared" ref="J14:K17" si="24">I14+1</f>
        <v>3</v>
      </c>
      <c r="K14" s="703">
        <f t="shared" si="24"/>
        <v>4</v>
      </c>
      <c r="L14" s="703">
        <f t="shared" si="17"/>
        <v>5</v>
      </c>
      <c r="M14" s="703">
        <f t="shared" si="17"/>
        <v>6</v>
      </c>
      <c r="N14" s="704">
        <f t="shared" si="17"/>
        <v>7</v>
      </c>
      <c r="O14" s="705">
        <f t="shared" si="17"/>
        <v>8</v>
      </c>
      <c r="P14" s="703">
        <f>V13+1</f>
        <v>2</v>
      </c>
      <c r="Q14" s="703">
        <f t="shared" ref="Q14:Q18" si="25">P14+1</f>
        <v>3</v>
      </c>
      <c r="R14" s="703">
        <f t="shared" ref="R14:R17" si="26">Q14+1</f>
        <v>4</v>
      </c>
      <c r="S14" s="703">
        <f t="shared" ref="S14:S17" si="27">R14+1</f>
        <v>5</v>
      </c>
      <c r="T14" s="703">
        <f t="shared" ref="T14:T17" si="28">S14+1</f>
        <v>6</v>
      </c>
      <c r="U14" s="704">
        <f t="shared" ref="U14:U17" si="29">T14+1</f>
        <v>7</v>
      </c>
      <c r="V14" s="705">
        <f t="shared" si="18"/>
        <v>8</v>
      </c>
      <c r="W14" s="695">
        <f>AC13+1</f>
        <v>6</v>
      </c>
      <c r="X14" s="126">
        <f t="shared" ref="X14:X16" si="30">W14+1</f>
        <v>7</v>
      </c>
      <c r="Y14" s="126">
        <f t="shared" si="19"/>
        <v>8</v>
      </c>
      <c r="Z14" s="126">
        <f t="shared" si="20"/>
        <v>9</v>
      </c>
      <c r="AA14" s="126">
        <f t="shared" si="21"/>
        <v>10</v>
      </c>
      <c r="AB14" s="704">
        <f t="shared" si="22"/>
        <v>11</v>
      </c>
      <c r="AC14" s="705">
        <f t="shared" si="23"/>
        <v>12</v>
      </c>
    </row>
    <row r="15" spans="1:29" s="697" customFormat="1" ht="13.9">
      <c r="A15" s="696"/>
      <c r="B15" s="714">
        <f>H14+1</f>
        <v>12</v>
      </c>
      <c r="C15" s="703">
        <f t="shared" si="16"/>
        <v>13</v>
      </c>
      <c r="D15" s="703">
        <f t="shared" si="16"/>
        <v>14</v>
      </c>
      <c r="E15" s="703">
        <f t="shared" si="16"/>
        <v>15</v>
      </c>
      <c r="F15" s="703">
        <f t="shared" si="16"/>
        <v>16</v>
      </c>
      <c r="G15" s="704">
        <f t="shared" si="16"/>
        <v>17</v>
      </c>
      <c r="H15" s="705">
        <f t="shared" si="16"/>
        <v>18</v>
      </c>
      <c r="I15" s="703">
        <f>O14+1</f>
        <v>9</v>
      </c>
      <c r="J15" s="703">
        <f t="shared" si="24"/>
        <v>10</v>
      </c>
      <c r="K15" s="703">
        <f t="shared" si="24"/>
        <v>11</v>
      </c>
      <c r="L15" s="703">
        <f t="shared" si="17"/>
        <v>12</v>
      </c>
      <c r="M15" s="703">
        <f t="shared" si="17"/>
        <v>13</v>
      </c>
      <c r="N15" s="704">
        <f t="shared" si="17"/>
        <v>14</v>
      </c>
      <c r="O15" s="705">
        <f t="shared" si="17"/>
        <v>15</v>
      </c>
      <c r="P15" s="703">
        <f>V14+1</f>
        <v>9</v>
      </c>
      <c r="Q15" s="703">
        <f t="shared" si="25"/>
        <v>10</v>
      </c>
      <c r="R15" s="703">
        <f t="shared" si="26"/>
        <v>11</v>
      </c>
      <c r="S15" s="703">
        <f t="shared" si="27"/>
        <v>12</v>
      </c>
      <c r="T15" s="736">
        <f t="shared" si="28"/>
        <v>13</v>
      </c>
      <c r="U15" s="704">
        <f t="shared" si="29"/>
        <v>14</v>
      </c>
      <c r="V15" s="705">
        <f t="shared" si="18"/>
        <v>15</v>
      </c>
      <c r="W15" s="736">
        <f>AC14+1</f>
        <v>13</v>
      </c>
      <c r="X15" s="736">
        <f t="shared" si="30"/>
        <v>14</v>
      </c>
      <c r="Y15" s="736">
        <f t="shared" si="19"/>
        <v>15</v>
      </c>
      <c r="Z15" s="736">
        <f t="shared" si="20"/>
        <v>16</v>
      </c>
      <c r="AA15" s="736">
        <f t="shared" si="21"/>
        <v>17</v>
      </c>
      <c r="AB15" s="704">
        <f t="shared" si="22"/>
        <v>18</v>
      </c>
      <c r="AC15" s="705">
        <f t="shared" si="23"/>
        <v>19</v>
      </c>
    </row>
    <row r="16" spans="1:29" s="697" customFormat="1" ht="13.9">
      <c r="A16" s="696"/>
      <c r="B16" s="714">
        <f>H15+1</f>
        <v>19</v>
      </c>
      <c r="C16" s="703">
        <f t="shared" si="16"/>
        <v>20</v>
      </c>
      <c r="D16" s="703">
        <f t="shared" si="16"/>
        <v>21</v>
      </c>
      <c r="E16" s="703">
        <f t="shared" si="16"/>
        <v>22</v>
      </c>
      <c r="F16" s="703">
        <f t="shared" si="16"/>
        <v>23</v>
      </c>
      <c r="G16" s="704">
        <f t="shared" si="16"/>
        <v>24</v>
      </c>
      <c r="H16" s="705">
        <f t="shared" si="16"/>
        <v>25</v>
      </c>
      <c r="I16" s="708">
        <f>O15+1</f>
        <v>16</v>
      </c>
      <c r="J16" s="708">
        <f t="shared" si="24"/>
        <v>17</v>
      </c>
      <c r="K16" s="708">
        <f t="shared" si="24"/>
        <v>18</v>
      </c>
      <c r="L16" s="708">
        <f t="shared" si="17"/>
        <v>19</v>
      </c>
      <c r="M16" s="708">
        <f t="shared" si="17"/>
        <v>20</v>
      </c>
      <c r="N16" s="704">
        <f t="shared" si="17"/>
        <v>21</v>
      </c>
      <c r="O16" s="705">
        <f t="shared" si="17"/>
        <v>22</v>
      </c>
      <c r="P16" s="703">
        <f>V15+1</f>
        <v>16</v>
      </c>
      <c r="Q16" s="703">
        <f t="shared" si="25"/>
        <v>17</v>
      </c>
      <c r="R16" s="703">
        <f t="shared" si="26"/>
        <v>18</v>
      </c>
      <c r="S16" s="703">
        <f t="shared" si="27"/>
        <v>19</v>
      </c>
      <c r="T16" s="703">
        <f t="shared" si="28"/>
        <v>20</v>
      </c>
      <c r="U16" s="704">
        <f t="shared" si="29"/>
        <v>21</v>
      </c>
      <c r="V16" s="705">
        <f t="shared" si="18"/>
        <v>22</v>
      </c>
      <c r="W16" s="736">
        <f>AC15+1</f>
        <v>20</v>
      </c>
      <c r="X16" s="703">
        <f t="shared" si="30"/>
        <v>21</v>
      </c>
      <c r="Y16" s="703">
        <f t="shared" si="19"/>
        <v>22</v>
      </c>
      <c r="Z16" s="703">
        <f t="shared" si="20"/>
        <v>23</v>
      </c>
      <c r="AA16" s="736">
        <f t="shared" si="21"/>
        <v>24</v>
      </c>
      <c r="AB16" s="704">
        <f t="shared" si="22"/>
        <v>25</v>
      </c>
      <c r="AC16" s="705">
        <f t="shared" si="23"/>
        <v>26</v>
      </c>
    </row>
    <row r="17" spans="1:29" s="697" customFormat="1" ht="13.9">
      <c r="A17" s="696"/>
      <c r="B17" s="737">
        <f>H16+1</f>
        <v>26</v>
      </c>
      <c r="C17" s="703">
        <f>B17+1</f>
        <v>27</v>
      </c>
      <c r="D17" s="703">
        <f t="shared" si="16"/>
        <v>28</v>
      </c>
      <c r="E17" s="703">
        <f t="shared" si="16"/>
        <v>29</v>
      </c>
      <c r="F17" s="703">
        <f t="shared" si="16"/>
        <v>30</v>
      </c>
      <c r="G17" s="704">
        <f t="shared" si="16"/>
        <v>31</v>
      </c>
      <c r="H17" s="725"/>
      <c r="I17" s="703">
        <f>O16+1</f>
        <v>23</v>
      </c>
      <c r="J17" s="703">
        <f t="shared" si="24"/>
        <v>24</v>
      </c>
      <c r="K17" s="703">
        <f t="shared" si="24"/>
        <v>25</v>
      </c>
      <c r="L17" s="703">
        <f t="shared" si="17"/>
        <v>26</v>
      </c>
      <c r="M17" s="703">
        <f t="shared" si="17"/>
        <v>27</v>
      </c>
      <c r="N17" s="704">
        <f t="shared" si="17"/>
        <v>28</v>
      </c>
      <c r="O17" s="725"/>
      <c r="P17" s="703">
        <f>V16+1</f>
        <v>23</v>
      </c>
      <c r="Q17" s="703">
        <f t="shared" si="25"/>
        <v>24</v>
      </c>
      <c r="R17" s="703">
        <f t="shared" si="26"/>
        <v>25</v>
      </c>
      <c r="S17" s="703">
        <f t="shared" si="27"/>
        <v>26</v>
      </c>
      <c r="T17" s="703">
        <f t="shared" si="28"/>
        <v>27</v>
      </c>
      <c r="U17" s="704">
        <f t="shared" si="29"/>
        <v>28</v>
      </c>
      <c r="V17" s="705">
        <f t="shared" si="18"/>
        <v>29</v>
      </c>
      <c r="W17" s="703">
        <f>AC16+1</f>
        <v>27</v>
      </c>
      <c r="X17" s="703">
        <f>W17+1</f>
        <v>28</v>
      </c>
      <c r="Y17" s="703">
        <f>X17+1</f>
        <v>29</v>
      </c>
      <c r="Z17" s="703">
        <f>Y17+1</f>
        <v>30</v>
      </c>
      <c r="AA17" s="85"/>
      <c r="AB17" s="126"/>
      <c r="AC17" s="705"/>
    </row>
    <row r="18" spans="1:29" s="697" customFormat="1" ht="14.45" thickBot="1">
      <c r="A18" s="696"/>
      <c r="B18" s="738"/>
      <c r="C18" s="126"/>
      <c r="D18" s="126"/>
      <c r="E18" s="724"/>
      <c r="F18" s="724"/>
      <c r="G18" s="724"/>
      <c r="H18" s="725"/>
      <c r="I18" s="739"/>
      <c r="J18" s="126"/>
      <c r="K18" s="126"/>
      <c r="L18" s="126"/>
      <c r="M18" s="724"/>
      <c r="N18" s="724"/>
      <c r="O18" s="725"/>
      <c r="P18" s="126">
        <f>V17+1</f>
        <v>30</v>
      </c>
      <c r="Q18" s="126">
        <f t="shared" si="25"/>
        <v>31</v>
      </c>
      <c r="R18" s="126"/>
      <c r="S18" s="126"/>
      <c r="T18" s="126"/>
      <c r="U18" s="724"/>
      <c r="V18" s="705"/>
      <c r="W18" s="739"/>
      <c r="X18" s="126"/>
      <c r="Y18" s="126"/>
      <c r="Z18" s="85">
        <v>4</v>
      </c>
      <c r="AA18" s="724"/>
      <c r="AB18" s="724"/>
      <c r="AC18" s="705"/>
    </row>
    <row r="19" spans="1:29" s="697" customFormat="1" ht="15" thickTop="1" thickBot="1">
      <c r="A19" s="696"/>
      <c r="B19" s="1532">
        <f>EOMONTH(W11,1)</f>
        <v>46173</v>
      </c>
      <c r="C19" s="1533"/>
      <c r="D19" s="1533"/>
      <c r="E19" s="1533"/>
      <c r="F19" s="1533"/>
      <c r="G19" s="1533"/>
      <c r="H19" s="1533"/>
      <c r="I19" s="1531">
        <f>EOMONTH(B19,1)</f>
        <v>46203</v>
      </c>
      <c r="J19" s="1531"/>
      <c r="K19" s="1531"/>
      <c r="L19" s="1531"/>
      <c r="M19" s="1531"/>
      <c r="N19" s="1531"/>
      <c r="O19" s="1531"/>
      <c r="P19" s="1533">
        <f>EOMONTH(I19,1)</f>
        <v>46234</v>
      </c>
      <c r="Q19" s="1533"/>
      <c r="R19" s="1533"/>
      <c r="S19" s="1533"/>
      <c r="T19" s="1533"/>
      <c r="U19" s="1533"/>
      <c r="V19" s="1533"/>
      <c r="W19" s="1532">
        <f>EOMONTH(P19,1)</f>
        <v>46265</v>
      </c>
      <c r="X19" s="1533"/>
      <c r="Y19" s="1533"/>
      <c r="Z19" s="1533"/>
      <c r="AA19" s="1533"/>
      <c r="AB19" s="1533"/>
      <c r="AC19" s="1533"/>
    </row>
    <row r="20" spans="1:29" s="697" customFormat="1" ht="15" thickTop="1" thickBot="1">
      <c r="A20" s="696"/>
      <c r="B20" s="740" t="s">
        <v>248</v>
      </c>
      <c r="C20" s="741" t="s">
        <v>249</v>
      </c>
      <c r="D20" s="741" t="s">
        <v>250</v>
      </c>
      <c r="E20" s="741" t="s">
        <v>249</v>
      </c>
      <c r="F20" s="741" t="s">
        <v>251</v>
      </c>
      <c r="G20" s="742" t="s">
        <v>252</v>
      </c>
      <c r="H20" s="742" t="s">
        <v>252</v>
      </c>
      <c r="I20" s="743" t="s">
        <v>248</v>
      </c>
      <c r="J20" s="744" t="s">
        <v>249</v>
      </c>
      <c r="K20" s="744" t="s">
        <v>250</v>
      </c>
      <c r="L20" s="744" t="s">
        <v>249</v>
      </c>
      <c r="M20" s="744" t="s">
        <v>251</v>
      </c>
      <c r="N20" s="745" t="s">
        <v>252</v>
      </c>
      <c r="O20" s="745" t="s">
        <v>252</v>
      </c>
      <c r="P20" s="740" t="s">
        <v>248</v>
      </c>
      <c r="Q20" s="741" t="s">
        <v>249</v>
      </c>
      <c r="R20" s="741" t="s">
        <v>250</v>
      </c>
      <c r="S20" s="741" t="s">
        <v>249</v>
      </c>
      <c r="T20" s="741" t="s">
        <v>251</v>
      </c>
      <c r="U20" s="742" t="s">
        <v>252</v>
      </c>
      <c r="V20" s="742" t="s">
        <v>252</v>
      </c>
      <c r="W20" s="740" t="s">
        <v>248</v>
      </c>
      <c r="X20" s="741" t="s">
        <v>249</v>
      </c>
      <c r="Y20" s="741" t="s">
        <v>250</v>
      </c>
      <c r="Z20" s="741" t="s">
        <v>249</v>
      </c>
      <c r="AA20" s="741" t="s">
        <v>251</v>
      </c>
      <c r="AB20" s="742" t="s">
        <v>252</v>
      </c>
      <c r="AC20" s="742" t="s">
        <v>252</v>
      </c>
    </row>
    <row r="21" spans="1:29" s="697" customFormat="1" ht="14.45" thickTop="1">
      <c r="A21" s="696"/>
      <c r="B21" s="746"/>
      <c r="C21" s="85"/>
      <c r="D21" s="85"/>
      <c r="E21" s="85"/>
      <c r="F21" s="703">
        <f t="shared" ref="D21:H25" si="31">E21+1</f>
        <v>1</v>
      </c>
      <c r="G21" s="704">
        <f t="shared" si="31"/>
        <v>2</v>
      </c>
      <c r="H21" s="705">
        <f t="shared" si="31"/>
        <v>3</v>
      </c>
      <c r="I21" s="747">
        <v>1</v>
      </c>
      <c r="J21" s="703">
        <f t="shared" ref="J21" si="32">I21+1</f>
        <v>2</v>
      </c>
      <c r="K21" s="703">
        <f t="shared" ref="K21" si="33">J21+1</f>
        <v>3</v>
      </c>
      <c r="L21" s="703">
        <f t="shared" ref="L21" si="34">K21+1</f>
        <v>4</v>
      </c>
      <c r="M21" s="703">
        <f t="shared" ref="M21" si="35">L21+1</f>
        <v>5</v>
      </c>
      <c r="N21" s="704">
        <f t="shared" ref="N21" si="36">M21+1</f>
        <v>6</v>
      </c>
      <c r="O21" s="705">
        <f t="shared" ref="O21" si="37">N21+1</f>
        <v>7</v>
      </c>
      <c r="P21" s="375"/>
      <c r="Q21" s="85"/>
      <c r="R21" s="703">
        <f t="shared" ref="Q21:V24" si="38">Q21+1</f>
        <v>1</v>
      </c>
      <c r="S21" s="703">
        <f t="shared" si="38"/>
        <v>2</v>
      </c>
      <c r="T21" s="748">
        <f t="shared" si="38"/>
        <v>3</v>
      </c>
      <c r="U21" s="704">
        <f t="shared" si="38"/>
        <v>4</v>
      </c>
      <c r="V21" s="705">
        <f t="shared" si="38"/>
        <v>5</v>
      </c>
      <c r="W21" s="749"/>
      <c r="X21" s="732">
        <v>1</v>
      </c>
      <c r="Y21" s="126"/>
      <c r="Z21" s="126"/>
      <c r="AA21" s="126"/>
      <c r="AB21" s="704">
        <f t="shared" ref="Z21:AC24" si="39">AA21+1</f>
        <v>1</v>
      </c>
      <c r="AC21" s="705">
        <f t="shared" si="39"/>
        <v>2</v>
      </c>
    </row>
    <row r="22" spans="1:29" s="697" customFormat="1" ht="13.9">
      <c r="A22" s="696"/>
      <c r="B22" s="750">
        <f>H21+1</f>
        <v>4</v>
      </c>
      <c r="C22" s="703">
        <f>B22+1</f>
        <v>5</v>
      </c>
      <c r="D22" s="703">
        <f t="shared" si="31"/>
        <v>6</v>
      </c>
      <c r="E22" s="703">
        <f t="shared" si="31"/>
        <v>7</v>
      </c>
      <c r="F22" s="703">
        <f t="shared" si="31"/>
        <v>8</v>
      </c>
      <c r="G22" s="704">
        <f t="shared" si="31"/>
        <v>9</v>
      </c>
      <c r="H22" s="705">
        <f t="shared" si="31"/>
        <v>10</v>
      </c>
      <c r="I22" s="714">
        <f>O21+1</f>
        <v>8</v>
      </c>
      <c r="J22" s="703">
        <f t="shared" ref="J22:M25" si="40">I22+1</f>
        <v>9</v>
      </c>
      <c r="K22" s="703">
        <f t="shared" si="40"/>
        <v>10</v>
      </c>
      <c r="L22" s="703">
        <f t="shared" si="40"/>
        <v>11</v>
      </c>
      <c r="M22" s="703">
        <f t="shared" si="40"/>
        <v>12</v>
      </c>
      <c r="N22" s="704">
        <f t="shared" ref="N22:O24" si="41">M22+1</f>
        <v>13</v>
      </c>
      <c r="O22" s="705">
        <f t="shared" si="41"/>
        <v>14</v>
      </c>
      <c r="P22" s="714">
        <f>V21+1</f>
        <v>6</v>
      </c>
      <c r="Q22" s="703">
        <f t="shared" si="38"/>
        <v>7</v>
      </c>
      <c r="R22" s="703">
        <f t="shared" si="38"/>
        <v>8</v>
      </c>
      <c r="S22" s="703">
        <f t="shared" si="38"/>
        <v>9</v>
      </c>
      <c r="T22" s="748">
        <f t="shared" si="38"/>
        <v>10</v>
      </c>
      <c r="U22" s="704">
        <f t="shared" si="38"/>
        <v>11</v>
      </c>
      <c r="V22" s="705">
        <f t="shared" si="38"/>
        <v>12</v>
      </c>
      <c r="W22" s="222">
        <f>AC21+1</f>
        <v>3</v>
      </c>
      <c r="X22" s="126">
        <f t="shared" ref="X22:Y25" si="42">W22+1</f>
        <v>4</v>
      </c>
      <c r="Y22" s="126">
        <f t="shared" si="42"/>
        <v>5</v>
      </c>
      <c r="Z22" s="126">
        <f t="shared" si="39"/>
        <v>6</v>
      </c>
      <c r="AA22" s="126">
        <f t="shared" si="39"/>
        <v>7</v>
      </c>
      <c r="AB22" s="704">
        <f t="shared" si="39"/>
        <v>8</v>
      </c>
      <c r="AC22" s="705">
        <f t="shared" si="39"/>
        <v>9</v>
      </c>
    </row>
    <row r="23" spans="1:29" s="697" customFormat="1" ht="13.9">
      <c r="A23" s="696"/>
      <c r="B23" s="714">
        <f>H22+1</f>
        <v>11</v>
      </c>
      <c r="C23" s="703">
        <f>B23+1</f>
        <v>12</v>
      </c>
      <c r="D23" s="703">
        <f t="shared" si="31"/>
        <v>13</v>
      </c>
      <c r="E23" s="703">
        <f t="shared" si="31"/>
        <v>14</v>
      </c>
      <c r="F23" s="736">
        <f t="shared" si="31"/>
        <v>15</v>
      </c>
      <c r="G23" s="704">
        <f t="shared" si="31"/>
        <v>16</v>
      </c>
      <c r="H23" s="705">
        <f t="shared" si="31"/>
        <v>17</v>
      </c>
      <c r="I23" s="714">
        <f>O22+1</f>
        <v>15</v>
      </c>
      <c r="J23" s="703">
        <f t="shared" si="40"/>
        <v>16</v>
      </c>
      <c r="K23" s="703">
        <f t="shared" si="40"/>
        <v>17</v>
      </c>
      <c r="L23" s="703">
        <f t="shared" si="40"/>
        <v>18</v>
      </c>
      <c r="M23" s="736">
        <f t="shared" si="40"/>
        <v>19</v>
      </c>
      <c r="N23" s="704">
        <f t="shared" si="41"/>
        <v>20</v>
      </c>
      <c r="O23" s="705">
        <f t="shared" si="41"/>
        <v>21</v>
      </c>
      <c r="P23" s="702">
        <f>V22+1</f>
        <v>13</v>
      </c>
      <c r="Q23" s="702">
        <f t="shared" si="38"/>
        <v>14</v>
      </c>
      <c r="R23" s="702">
        <f t="shared" si="38"/>
        <v>15</v>
      </c>
      <c r="S23" s="702">
        <f t="shared" si="38"/>
        <v>16</v>
      </c>
      <c r="T23" s="702">
        <f t="shared" si="38"/>
        <v>17</v>
      </c>
      <c r="U23" s="704">
        <f t="shared" si="38"/>
        <v>18</v>
      </c>
      <c r="V23" s="705">
        <f t="shared" si="38"/>
        <v>19</v>
      </c>
      <c r="W23" s="222">
        <f>AC22+1</f>
        <v>10</v>
      </c>
      <c r="X23" s="126">
        <f t="shared" si="42"/>
        <v>11</v>
      </c>
      <c r="Y23" s="126">
        <f t="shared" si="42"/>
        <v>12</v>
      </c>
      <c r="Z23" s="751">
        <f t="shared" si="39"/>
        <v>13</v>
      </c>
      <c r="AA23" s="126">
        <f t="shared" si="39"/>
        <v>14</v>
      </c>
      <c r="AB23" s="704">
        <f t="shared" si="39"/>
        <v>15</v>
      </c>
      <c r="AC23" s="705">
        <f t="shared" si="39"/>
        <v>16</v>
      </c>
    </row>
    <row r="24" spans="1:29" s="697" customFormat="1" ht="13.9">
      <c r="A24" s="696"/>
      <c r="B24" s="714">
        <f>H23+1</f>
        <v>18</v>
      </c>
      <c r="C24" s="703">
        <f>B24+1</f>
        <v>19</v>
      </c>
      <c r="D24" s="703">
        <f t="shared" si="31"/>
        <v>20</v>
      </c>
      <c r="E24" s="703">
        <f t="shared" si="31"/>
        <v>21</v>
      </c>
      <c r="F24" s="703">
        <f t="shared" si="31"/>
        <v>22</v>
      </c>
      <c r="G24" s="704">
        <f t="shared" si="31"/>
        <v>23</v>
      </c>
      <c r="H24" s="705">
        <f t="shared" si="31"/>
        <v>24</v>
      </c>
      <c r="I24" s="714">
        <f>O23+1</f>
        <v>22</v>
      </c>
      <c r="J24" s="703">
        <f t="shared" si="40"/>
        <v>23</v>
      </c>
      <c r="K24" s="703">
        <f t="shared" si="40"/>
        <v>24</v>
      </c>
      <c r="L24" s="703">
        <f t="shared" si="40"/>
        <v>25</v>
      </c>
      <c r="M24" s="752">
        <f t="shared" si="40"/>
        <v>26</v>
      </c>
      <c r="N24" s="704">
        <f t="shared" si="41"/>
        <v>27</v>
      </c>
      <c r="O24" s="705">
        <f t="shared" si="41"/>
        <v>28</v>
      </c>
      <c r="P24" s="752">
        <f>V23+1</f>
        <v>20</v>
      </c>
      <c r="Q24" s="752">
        <f t="shared" si="38"/>
        <v>21</v>
      </c>
      <c r="R24" s="126">
        <f t="shared" si="38"/>
        <v>22</v>
      </c>
      <c r="S24" s="708">
        <f t="shared" si="38"/>
        <v>23</v>
      </c>
      <c r="T24" s="708">
        <f t="shared" si="38"/>
        <v>24</v>
      </c>
      <c r="U24" s="704">
        <f t="shared" si="38"/>
        <v>25</v>
      </c>
      <c r="V24" s="705">
        <f t="shared" si="38"/>
        <v>26</v>
      </c>
      <c r="W24" s="222">
        <f>AC23+1</f>
        <v>17</v>
      </c>
      <c r="X24" s="126">
        <f t="shared" si="42"/>
        <v>18</v>
      </c>
      <c r="Y24" s="126">
        <f t="shared" si="42"/>
        <v>19</v>
      </c>
      <c r="Z24" s="751">
        <f t="shared" si="39"/>
        <v>20</v>
      </c>
      <c r="AA24" s="126">
        <f t="shared" si="39"/>
        <v>21</v>
      </c>
      <c r="AB24" s="704">
        <f t="shared" si="39"/>
        <v>22</v>
      </c>
      <c r="AC24" s="705">
        <f t="shared" si="39"/>
        <v>23</v>
      </c>
    </row>
    <row r="25" spans="1:29" s="697" customFormat="1" ht="13.9">
      <c r="A25" s="696"/>
      <c r="B25" s="750">
        <f>H24+1</f>
        <v>25</v>
      </c>
      <c r="C25" s="126">
        <f>B25+1</f>
        <v>26</v>
      </c>
      <c r="D25" s="126">
        <f>C25+1</f>
        <v>27</v>
      </c>
      <c r="E25" s="126">
        <f>D25+1</f>
        <v>28</v>
      </c>
      <c r="F25" s="126">
        <f>E25+1</f>
        <v>29</v>
      </c>
      <c r="G25" s="704">
        <f>F25+1</f>
        <v>30</v>
      </c>
      <c r="H25" s="705">
        <f t="shared" si="31"/>
        <v>31</v>
      </c>
      <c r="I25" s="714">
        <f>O24+1</f>
        <v>29</v>
      </c>
      <c r="J25" s="703">
        <f t="shared" si="40"/>
        <v>30</v>
      </c>
      <c r="K25" s="85"/>
      <c r="L25" s="85"/>
      <c r="M25" s="85"/>
      <c r="N25" s="704"/>
      <c r="O25" s="705"/>
      <c r="P25" s="222">
        <f>V24+1</f>
        <v>27</v>
      </c>
      <c r="Q25" s="126">
        <f>P25+1</f>
        <v>28</v>
      </c>
      <c r="R25" s="126">
        <f>Q25+1</f>
        <v>29</v>
      </c>
      <c r="S25" s="126">
        <f>R25+1</f>
        <v>30</v>
      </c>
      <c r="T25" s="126">
        <f>S25+1</f>
        <v>31</v>
      </c>
      <c r="U25" s="704"/>
      <c r="V25" s="705"/>
      <c r="W25" s="222">
        <f>AC24+1</f>
        <v>24</v>
      </c>
      <c r="X25" s="126">
        <f t="shared" si="42"/>
        <v>25</v>
      </c>
      <c r="Y25" s="126">
        <f t="shared" si="42"/>
        <v>26</v>
      </c>
      <c r="Z25" s="126">
        <f>Y25+1</f>
        <v>27</v>
      </c>
      <c r="AA25" s="126">
        <f>Z25+1</f>
        <v>28</v>
      </c>
      <c r="AB25" s="704">
        <f>AA25+1</f>
        <v>29</v>
      </c>
      <c r="AC25" s="705">
        <f>AB25+1</f>
        <v>30</v>
      </c>
    </row>
    <row r="26" spans="1:29" s="697" customFormat="1" ht="14.45" thickBot="1">
      <c r="A26" s="696"/>
      <c r="B26" s="753"/>
      <c r="C26" s="362"/>
      <c r="D26" s="362"/>
      <c r="E26" s="362"/>
      <c r="F26" s="362"/>
      <c r="G26" s="754"/>
      <c r="H26" s="755"/>
      <c r="I26" s="756"/>
      <c r="J26" s="362"/>
      <c r="K26" s="362"/>
      <c r="L26" s="362"/>
      <c r="M26" s="754"/>
      <c r="N26" s="754"/>
      <c r="O26" s="755"/>
      <c r="P26" s="373"/>
      <c r="Q26" s="362"/>
      <c r="R26" s="754"/>
      <c r="S26" s="754"/>
      <c r="T26" s="754"/>
      <c r="U26" s="754"/>
      <c r="V26" s="755"/>
      <c r="W26" s="757">
        <f>AC25+1</f>
        <v>31</v>
      </c>
      <c r="X26" s="758"/>
      <c r="Y26" s="362"/>
      <c r="Z26" s="362"/>
      <c r="AA26" s="362"/>
      <c r="AB26" s="362"/>
      <c r="AC26" s="755"/>
    </row>
    <row r="27" spans="1:29" s="697" customFormat="1" ht="13.9"/>
    <row r="28" spans="1:29" s="697" customFormat="1" ht="13.9">
      <c r="B28" s="1541" t="s">
        <v>253</v>
      </c>
      <c r="C28" s="1541"/>
      <c r="D28" s="1541"/>
      <c r="E28" s="1541"/>
      <c r="F28" s="1541"/>
      <c r="G28" s="1541"/>
      <c r="H28" s="1541"/>
      <c r="L28" s="1535" t="s">
        <v>254</v>
      </c>
      <c r="M28" s="1535"/>
      <c r="N28" s="1523" t="s">
        <v>255</v>
      </c>
      <c r="O28" s="1523"/>
      <c r="P28" s="1523"/>
      <c r="Q28" s="1523"/>
      <c r="R28" s="1523"/>
      <c r="S28" s="1536" t="s">
        <v>256</v>
      </c>
      <c r="T28" s="1536"/>
      <c r="U28" s="1536"/>
      <c r="V28" s="1536"/>
      <c r="W28" s="1536"/>
      <c r="X28" s="1536"/>
      <c r="Y28" s="1536"/>
      <c r="Z28" s="1536"/>
      <c r="AA28" s="1536"/>
      <c r="AB28" s="1536"/>
      <c r="AC28" s="1536"/>
    </row>
    <row r="29" spans="1:29" s="697" customFormat="1" ht="13.9">
      <c r="B29" s="1542" t="s">
        <v>257</v>
      </c>
      <c r="C29" s="1542"/>
      <c r="D29" s="1542"/>
      <c r="E29" s="1542"/>
      <c r="F29" s="1542"/>
      <c r="G29" s="1542"/>
      <c r="H29" s="1542"/>
      <c r="L29" s="1535"/>
      <c r="M29" s="1535"/>
      <c r="N29" s="1523" t="s">
        <v>258</v>
      </c>
      <c r="O29" s="1523"/>
      <c r="P29" s="1523"/>
      <c r="Q29" s="1523"/>
      <c r="R29" s="1523"/>
      <c r="S29" s="1536" t="s">
        <v>259</v>
      </c>
      <c r="T29" s="1536"/>
      <c r="U29" s="1536"/>
      <c r="V29" s="1536"/>
      <c r="W29" s="1536"/>
      <c r="X29" s="1536"/>
      <c r="Y29" s="1536"/>
      <c r="Z29" s="1536"/>
      <c r="AA29" s="1536"/>
      <c r="AB29" s="1536"/>
      <c r="AC29" s="1536"/>
    </row>
    <row r="30" spans="1:29" s="697" customFormat="1" ht="13.9">
      <c r="B30" s="1543" t="s">
        <v>16</v>
      </c>
      <c r="C30" s="1543"/>
      <c r="D30" s="1543"/>
      <c r="E30" s="1543"/>
      <c r="F30" s="1543"/>
      <c r="G30" s="1543"/>
      <c r="H30" s="1543"/>
      <c r="L30" s="1535"/>
      <c r="M30" s="1535"/>
      <c r="N30" s="1523" t="s">
        <v>260</v>
      </c>
      <c r="O30" s="1523"/>
      <c r="P30" s="1523"/>
      <c r="Q30" s="1523"/>
      <c r="R30" s="1523"/>
      <c r="S30" s="1536" t="s">
        <v>261</v>
      </c>
      <c r="T30" s="1536"/>
      <c r="U30" s="1536"/>
      <c r="V30" s="1536"/>
      <c r="W30" s="1536"/>
      <c r="X30" s="1536"/>
      <c r="Y30" s="1536"/>
      <c r="Z30" s="1536"/>
      <c r="AA30" s="1536"/>
      <c r="AB30" s="1536"/>
      <c r="AC30" s="1536"/>
    </row>
    <row r="31" spans="1:29" s="697" customFormat="1" ht="13.9">
      <c r="B31" s="1544" t="s">
        <v>262</v>
      </c>
      <c r="C31" s="1544"/>
      <c r="D31" s="1544"/>
      <c r="E31" s="1544"/>
      <c r="F31" s="1544"/>
      <c r="G31" s="1544"/>
      <c r="H31" s="1544"/>
      <c r="L31" s="1535"/>
      <c r="M31" s="1535"/>
      <c r="N31" s="1545" t="s">
        <v>263</v>
      </c>
      <c r="O31" s="1545"/>
      <c r="P31" s="1545"/>
      <c r="Q31" s="1545"/>
      <c r="R31" s="1545"/>
      <c r="S31" s="1540" t="s">
        <v>264</v>
      </c>
      <c r="T31" s="1540"/>
      <c r="U31" s="1540"/>
      <c r="V31" s="1540"/>
      <c r="W31" s="1540"/>
      <c r="X31" s="1540"/>
      <c r="Y31" s="1540"/>
      <c r="Z31" s="1540"/>
      <c r="AA31" s="1540"/>
      <c r="AB31" s="1540"/>
      <c r="AC31" s="1540"/>
    </row>
    <row r="32" spans="1:29" s="697" customFormat="1" ht="13.9">
      <c r="B32" s="1537" t="s">
        <v>265</v>
      </c>
      <c r="C32" s="1538"/>
      <c r="D32" s="1538"/>
      <c r="E32" s="1538"/>
      <c r="F32" s="1538"/>
      <c r="G32" s="1538"/>
      <c r="H32" s="1539"/>
      <c r="N32" s="1524" t="s">
        <v>6</v>
      </c>
      <c r="O32" s="1524"/>
      <c r="P32" s="1524"/>
      <c r="Q32" s="1524"/>
      <c r="R32" s="1524"/>
      <c r="S32" s="1948" t="s">
        <v>266</v>
      </c>
      <c r="T32" s="1948"/>
      <c r="U32" s="1948"/>
      <c r="V32" s="1948"/>
      <c r="W32" s="1948"/>
      <c r="X32" s="1948"/>
      <c r="Y32" s="1948"/>
      <c r="Z32" s="1948"/>
      <c r="AA32" s="1948"/>
      <c r="AB32" s="1948"/>
      <c r="AC32" s="1948"/>
    </row>
    <row r="33" spans="12:29" s="697" customFormat="1" ht="13.9">
      <c r="L33" s="1535" t="s">
        <v>267</v>
      </c>
      <c r="M33" s="1535"/>
      <c r="N33" s="1523" t="s">
        <v>268</v>
      </c>
      <c r="O33" s="1523"/>
      <c r="P33" s="1523"/>
      <c r="Q33" s="1523"/>
      <c r="R33" s="1523"/>
      <c r="S33" s="760" t="s">
        <v>269</v>
      </c>
      <c r="T33" s="760"/>
      <c r="U33" s="760"/>
      <c r="V33" s="760"/>
      <c r="W33" s="760"/>
      <c r="X33" s="760"/>
      <c r="Y33" s="760"/>
      <c r="Z33" s="760"/>
      <c r="AA33" s="760"/>
      <c r="AB33" s="760"/>
      <c r="AC33" s="760"/>
    </row>
    <row r="34" spans="12:29" s="697" customFormat="1" ht="13.9">
      <c r="L34" s="1535"/>
      <c r="M34" s="1535"/>
      <c r="N34" s="1524" t="s">
        <v>6</v>
      </c>
      <c r="O34" s="1524"/>
      <c r="P34" s="1524"/>
      <c r="Q34" s="1524"/>
      <c r="R34" s="1524"/>
      <c r="S34" s="761" t="s">
        <v>270</v>
      </c>
      <c r="T34" s="761"/>
      <c r="U34" s="761"/>
      <c r="V34" s="761"/>
      <c r="W34" s="761"/>
      <c r="X34" s="761"/>
      <c r="Y34" s="761"/>
      <c r="Z34" s="761"/>
      <c r="AA34" s="761"/>
      <c r="AB34" s="761"/>
      <c r="AC34" s="761"/>
    </row>
    <row r="35" spans="12:29" s="697" customFormat="1" ht="13.9">
      <c r="L35" s="1535" t="s">
        <v>271</v>
      </c>
      <c r="M35" s="1535"/>
      <c r="N35" s="1523" t="s">
        <v>268</v>
      </c>
      <c r="O35" s="1523"/>
      <c r="P35" s="1523"/>
      <c r="Q35" s="1523"/>
      <c r="R35" s="1523"/>
      <c r="S35" s="760" t="s">
        <v>272</v>
      </c>
      <c r="T35" s="760"/>
      <c r="U35" s="760"/>
      <c r="V35" s="760"/>
      <c r="W35" s="760"/>
      <c r="X35" s="760"/>
      <c r="Y35" s="760"/>
      <c r="Z35" s="760"/>
      <c r="AA35" s="760"/>
      <c r="AB35" s="760"/>
      <c r="AC35" s="760"/>
    </row>
    <row r="36" spans="12:29" s="697" customFormat="1" ht="13.9">
      <c r="L36" s="1535"/>
      <c r="M36" s="1535"/>
      <c r="N36" s="1524" t="s">
        <v>6</v>
      </c>
      <c r="O36" s="1524"/>
      <c r="P36" s="1524"/>
      <c r="Q36" s="1524"/>
      <c r="R36" s="1524"/>
      <c r="S36" s="761" t="s">
        <v>273</v>
      </c>
      <c r="T36" s="761"/>
      <c r="U36" s="761"/>
      <c r="V36" s="761"/>
      <c r="W36" s="761"/>
      <c r="X36" s="761"/>
      <c r="Y36" s="761"/>
      <c r="Z36" s="761"/>
      <c r="AA36" s="761"/>
      <c r="AB36" s="761"/>
      <c r="AC36" s="761"/>
    </row>
    <row r="37" spans="12:29" s="697" customFormat="1" ht="13.9">
      <c r="L37" s="1535" t="s">
        <v>274</v>
      </c>
      <c r="M37" s="1535"/>
      <c r="N37" s="1523" t="s">
        <v>268</v>
      </c>
      <c r="O37" s="1523"/>
      <c r="P37" s="1523"/>
      <c r="Q37" s="1523"/>
      <c r="R37" s="1523"/>
      <c r="S37" s="760" t="s">
        <v>275</v>
      </c>
      <c r="T37" s="760"/>
      <c r="U37" s="760"/>
      <c r="V37" s="760"/>
      <c r="W37" s="760"/>
      <c r="X37" s="760"/>
      <c r="Y37" s="760"/>
      <c r="Z37" s="760"/>
      <c r="AA37" s="760"/>
      <c r="AB37" s="760"/>
      <c r="AC37" s="760"/>
    </row>
    <row r="38" spans="12:29" s="697" customFormat="1" ht="13.9">
      <c r="L38" s="1535"/>
      <c r="M38" s="1535"/>
      <c r="N38" s="1524" t="s">
        <v>276</v>
      </c>
      <c r="O38" s="1524"/>
      <c r="P38" s="1524"/>
      <c r="Q38" s="1524"/>
      <c r="R38" s="1524"/>
      <c r="S38" s="762" t="s">
        <v>277</v>
      </c>
      <c r="T38" s="762"/>
      <c r="U38" s="762"/>
      <c r="V38" s="762"/>
      <c r="W38" s="762"/>
      <c r="X38" s="762"/>
      <c r="Y38" s="762"/>
      <c r="Z38" s="762"/>
      <c r="AA38" s="762"/>
      <c r="AB38" s="762"/>
      <c r="AC38" s="762"/>
    </row>
    <row r="39" spans="12:29" s="697" customFormat="1" ht="13.9">
      <c r="L39" s="759"/>
      <c r="M39" s="759"/>
      <c r="N39" s="1524" t="s">
        <v>6</v>
      </c>
      <c r="O39" s="1524"/>
      <c r="P39" s="1524"/>
      <c r="Q39" s="1524"/>
      <c r="R39" s="1524"/>
      <c r="S39" s="762" t="s">
        <v>278</v>
      </c>
      <c r="T39" s="762"/>
      <c r="U39" s="762"/>
      <c r="V39" s="762"/>
      <c r="W39" s="762"/>
      <c r="X39" s="762"/>
      <c r="Y39" s="762"/>
      <c r="Z39" s="762"/>
      <c r="AA39" s="762"/>
      <c r="AB39" s="762"/>
      <c r="AC39" s="762"/>
    </row>
    <row r="40" spans="12:29" s="697" customFormat="1" ht="13.9">
      <c r="L40" s="1535" t="s">
        <v>279</v>
      </c>
      <c r="M40" s="1535"/>
      <c r="N40" s="1523" t="s">
        <v>268</v>
      </c>
      <c r="O40" s="1523"/>
      <c r="P40" s="1523"/>
      <c r="Q40" s="1523"/>
      <c r="R40" s="1523"/>
      <c r="S40" s="760" t="s">
        <v>280</v>
      </c>
      <c r="T40" s="760"/>
      <c r="U40" s="760"/>
      <c r="V40" s="760"/>
      <c r="W40" s="760"/>
      <c r="X40" s="760"/>
      <c r="Y40" s="760"/>
      <c r="Z40" s="760"/>
      <c r="AA40" s="760"/>
      <c r="AB40" s="760"/>
      <c r="AC40" s="760"/>
    </row>
    <row r="41" spans="12:29" s="697" customFormat="1" ht="13.9">
      <c r="L41" s="1535"/>
      <c r="M41" s="1535"/>
      <c r="N41" s="1524" t="s">
        <v>6</v>
      </c>
      <c r="O41" s="1524"/>
      <c r="P41" s="1524"/>
      <c r="Q41" s="1524"/>
      <c r="R41" s="1524"/>
      <c r="S41" s="762" t="s">
        <v>281</v>
      </c>
      <c r="T41" s="762"/>
      <c r="U41" s="762"/>
      <c r="V41" s="762"/>
      <c r="W41" s="762"/>
      <c r="X41" s="762"/>
      <c r="Y41" s="762"/>
      <c r="Z41" s="762"/>
      <c r="AA41" s="762"/>
      <c r="AB41" s="762"/>
      <c r="AC41" s="762"/>
    </row>
    <row r="42" spans="12:29" s="697" customFormat="1" ht="13.9">
      <c r="L42" s="1524" t="s">
        <v>282</v>
      </c>
      <c r="M42" s="1524"/>
      <c r="N42" s="1523" t="s">
        <v>268</v>
      </c>
      <c r="O42" s="1523"/>
      <c r="P42" s="1523"/>
      <c r="Q42" s="1523"/>
      <c r="R42" s="1523"/>
      <c r="S42" s="760" t="s">
        <v>283</v>
      </c>
      <c r="T42" s="760"/>
      <c r="U42" s="760"/>
      <c r="V42" s="760"/>
      <c r="W42" s="760"/>
      <c r="X42" s="760"/>
      <c r="Y42" s="760"/>
      <c r="Z42" s="760"/>
      <c r="AA42" s="760"/>
      <c r="AB42" s="760"/>
      <c r="AC42" s="760"/>
    </row>
    <row r="43" spans="12:29" s="697" customFormat="1" ht="13.9">
      <c r="N43" s="1522" t="s">
        <v>284</v>
      </c>
      <c r="O43" s="1522"/>
      <c r="P43" s="1522"/>
      <c r="Q43" s="1522"/>
      <c r="R43" s="1522"/>
      <c r="S43" s="763" t="s">
        <v>285</v>
      </c>
      <c r="T43" s="763"/>
      <c r="U43" s="763"/>
      <c r="V43" s="763"/>
      <c r="W43" s="763"/>
      <c r="X43" s="763"/>
      <c r="Y43" s="763"/>
      <c r="Z43" s="763"/>
      <c r="AA43" s="763"/>
      <c r="AB43" s="763"/>
      <c r="AC43" s="763"/>
    </row>
    <row r="44" spans="12:29" s="697" customFormat="1" ht="13.9"/>
    <row r="45" spans="12:29" s="697" customFormat="1" ht="13.9">
      <c r="N45" s="1521" t="s">
        <v>286</v>
      </c>
      <c r="O45" s="1521"/>
      <c r="P45" s="1521"/>
      <c r="Q45" s="1521"/>
      <c r="R45" s="1521"/>
      <c r="S45" s="1949" t="s">
        <v>287</v>
      </c>
      <c r="T45" s="1949"/>
      <c r="U45" s="1949"/>
      <c r="V45" s="1949"/>
      <c r="W45" s="1949"/>
      <c r="X45" s="1949"/>
      <c r="Y45" s="1949"/>
      <c r="Z45" s="1949"/>
      <c r="AA45" s="1949"/>
      <c r="AB45" s="1949"/>
      <c r="AC45" s="1949"/>
    </row>
    <row r="46" spans="12:29" s="697" customFormat="1" ht="13.9">
      <c r="N46" s="1521"/>
      <c r="O46" s="1521"/>
      <c r="P46" s="1521"/>
      <c r="Q46" s="1521"/>
      <c r="R46" s="1521"/>
      <c r="S46" s="1949" t="s">
        <v>288</v>
      </c>
      <c r="T46" s="1949"/>
      <c r="U46" s="1949"/>
      <c r="V46" s="1949"/>
      <c r="W46" s="1949"/>
      <c r="X46" s="1949"/>
      <c r="Y46" s="1949"/>
      <c r="Z46" s="1949"/>
      <c r="AA46" s="1949"/>
      <c r="AB46" s="1949"/>
      <c r="AC46" s="1949"/>
    </row>
    <row r="47" spans="12:29" s="697" customFormat="1" ht="13.9">
      <c r="N47" s="1521"/>
      <c r="O47" s="1521"/>
      <c r="P47" s="1521"/>
      <c r="Q47" s="1521"/>
      <c r="R47" s="1521"/>
      <c r="S47" s="1520" t="s">
        <v>289</v>
      </c>
      <c r="T47" s="1520"/>
      <c r="U47" s="1520"/>
      <c r="V47" s="1520"/>
      <c r="W47" s="1520"/>
      <c r="X47" s="1520"/>
      <c r="Y47" s="1520"/>
      <c r="Z47" s="1520"/>
      <c r="AA47" s="1520"/>
      <c r="AB47" s="1520"/>
      <c r="AC47" s="1520"/>
    </row>
    <row r="48" spans="12:29" s="697" customFormat="1" ht="13.9">
      <c r="N48" s="1521"/>
      <c r="O48" s="1521"/>
      <c r="P48" s="1521"/>
      <c r="Q48" s="1521"/>
      <c r="R48" s="1521"/>
      <c r="S48" s="1520" t="s">
        <v>290</v>
      </c>
      <c r="T48" s="1520"/>
      <c r="U48" s="1520"/>
      <c r="V48" s="1520"/>
      <c r="W48" s="1520"/>
      <c r="X48" s="1520"/>
      <c r="Y48" s="1520"/>
      <c r="Z48" s="1520"/>
      <c r="AA48" s="1520"/>
      <c r="AB48" s="1520"/>
      <c r="AC48" s="1520"/>
    </row>
    <row r="49" spans="9:29" s="697" customFormat="1" ht="13.9">
      <c r="N49" s="1521"/>
      <c r="O49" s="1521"/>
      <c r="P49" s="1521"/>
      <c r="Q49" s="1521"/>
      <c r="R49" s="1521"/>
      <c r="S49" s="1520" t="s">
        <v>291</v>
      </c>
      <c r="T49" s="1520"/>
      <c r="U49" s="1520"/>
      <c r="V49" s="1520"/>
      <c r="W49" s="1520"/>
      <c r="X49" s="1520"/>
      <c r="Y49" s="1520"/>
      <c r="Z49" s="1520"/>
      <c r="AA49" s="1520"/>
      <c r="AB49" s="1520"/>
      <c r="AC49" s="1520"/>
    </row>
    <row r="50" spans="9:29" s="697" customFormat="1" ht="13.9"/>
    <row r="51" spans="9:29">
      <c r="N51" s="1534"/>
      <c r="O51" s="1534"/>
      <c r="P51" s="1534"/>
      <c r="Q51" s="1534"/>
      <c r="R51" s="1534"/>
      <c r="T51" s="692"/>
    </row>
    <row r="55" spans="9:29">
      <c r="I55" s="582"/>
    </row>
  </sheetData>
  <mergeCells count="52">
    <mergeCell ref="S28:AC28"/>
    <mergeCell ref="B32:H32"/>
    <mergeCell ref="S30:AC30"/>
    <mergeCell ref="S31:AC31"/>
    <mergeCell ref="S29:AC29"/>
    <mergeCell ref="B28:H28"/>
    <mergeCell ref="B29:H29"/>
    <mergeCell ref="B30:H30"/>
    <mergeCell ref="B31:H31"/>
    <mergeCell ref="L28:M31"/>
    <mergeCell ref="N28:R28"/>
    <mergeCell ref="N31:R31"/>
    <mergeCell ref="N30:R30"/>
    <mergeCell ref="N29:R29"/>
    <mergeCell ref="N51:R51"/>
    <mergeCell ref="N39:R39"/>
    <mergeCell ref="L40:M41"/>
    <mergeCell ref="L42:M42"/>
    <mergeCell ref="N32:R32"/>
    <mergeCell ref="N33:R33"/>
    <mergeCell ref="L33:M34"/>
    <mergeCell ref="L35:M36"/>
    <mergeCell ref="L37:M38"/>
    <mergeCell ref="B11:H11"/>
    <mergeCell ref="I11:O11"/>
    <mergeCell ref="P11:V11"/>
    <mergeCell ref="W11:AC11"/>
    <mergeCell ref="B19:H19"/>
    <mergeCell ref="I19:O19"/>
    <mergeCell ref="P19:V19"/>
    <mergeCell ref="W19:AC19"/>
    <mergeCell ref="B1:AC1"/>
    <mergeCell ref="B3:H3"/>
    <mergeCell ref="I3:O3"/>
    <mergeCell ref="P3:V3"/>
    <mergeCell ref="W3:AC3"/>
    <mergeCell ref="S48:AC48"/>
    <mergeCell ref="S49:AC49"/>
    <mergeCell ref="N45:R49"/>
    <mergeCell ref="S32:AC32"/>
    <mergeCell ref="S45:AC45"/>
    <mergeCell ref="S46:AC46"/>
    <mergeCell ref="S47:AC47"/>
    <mergeCell ref="N43:R43"/>
    <mergeCell ref="N40:R40"/>
    <mergeCell ref="N41:R41"/>
    <mergeCell ref="N42:R42"/>
    <mergeCell ref="N34:R34"/>
    <mergeCell ref="N35:R35"/>
    <mergeCell ref="N36:R36"/>
    <mergeCell ref="N37:R37"/>
    <mergeCell ref="N38:R38"/>
  </mergeCells>
  <pageMargins left="0.7" right="0.7" top="0.75" bottom="0.75" header="0.3" footer="0.3"/>
  <pageSetup paperSize="9" orientation="portrait" horizontalDpi="0" verticalDpi="0"/>
  <ignoredErrors>
    <ignoredError sqref="I6:I8 P6:P8 W6:W9 I14:I16 P14:P16 W14:W17 I22:I25 P22:P24 W22:W2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4CCE-9D3C-4B89-8F72-8A86B0D51343}">
  <dimension ref="A1:E16"/>
  <sheetViews>
    <sheetView tabSelected="1" workbookViewId="0">
      <selection sqref="A1:A16"/>
    </sheetView>
  </sheetViews>
  <sheetFormatPr defaultRowHeight="15.75"/>
  <cols>
    <col min="1" max="1" width="22" customWidth="1"/>
    <col min="2" max="2" width="24.625" customWidth="1"/>
    <col min="3" max="3" width="26.5" customWidth="1"/>
    <col min="4" max="4" width="24.875" customWidth="1"/>
    <col min="5" max="5" width="25.25" customWidth="1"/>
  </cols>
  <sheetData>
    <row r="1" spans="1:5">
      <c r="A1" s="1001" t="s">
        <v>292</v>
      </c>
      <c r="B1" s="1001" t="s">
        <v>293</v>
      </c>
      <c r="C1" s="1001" t="s">
        <v>294</v>
      </c>
      <c r="D1" s="1001" t="s">
        <v>295</v>
      </c>
      <c r="E1" s="1001" t="s">
        <v>296</v>
      </c>
    </row>
    <row r="2" spans="1:5" ht="48">
      <c r="A2" s="1002" t="s">
        <v>297</v>
      </c>
      <c r="B2" s="1003" t="s">
        <v>298</v>
      </c>
      <c r="C2" s="1004" t="s">
        <v>299</v>
      </c>
      <c r="D2" s="1002" t="s">
        <v>300</v>
      </c>
      <c r="E2" s="1131" t="s">
        <v>301</v>
      </c>
    </row>
    <row r="3" spans="1:5" ht="31.5">
      <c r="A3" s="1943" t="s">
        <v>302</v>
      </c>
      <c r="B3" s="1006" t="s">
        <v>303</v>
      </c>
      <c r="C3" s="1007" t="s">
        <v>304</v>
      </c>
      <c r="D3" s="1045" t="s">
        <v>305</v>
      </c>
      <c r="E3" s="1007" t="s">
        <v>306</v>
      </c>
    </row>
    <row r="4" spans="1:5" ht="31.5">
      <c r="A4" s="1943" t="s">
        <v>307</v>
      </c>
      <c r="B4" s="1008" t="s">
        <v>308</v>
      </c>
      <c r="C4" s="1009" t="s">
        <v>309</v>
      </c>
      <c r="D4" s="1048" t="s">
        <v>310</v>
      </c>
      <c r="E4" s="1005"/>
    </row>
    <row r="5" spans="1:5">
      <c r="A5" s="1010"/>
      <c r="B5" s="1011" t="s">
        <v>311</v>
      </c>
      <c r="C5" s="1012"/>
      <c r="D5" s="1005"/>
      <c r="E5" s="1013"/>
    </row>
    <row r="6" spans="1:5">
      <c r="A6" s="1014"/>
      <c r="B6" s="1014"/>
      <c r="C6" s="1015"/>
      <c r="D6" s="1014"/>
      <c r="E6" s="1016"/>
    </row>
    <row r="7" spans="1:5" ht="48">
      <c r="A7" s="1944" t="s">
        <v>312</v>
      </c>
      <c r="B7" s="1017" t="s">
        <v>313</v>
      </c>
      <c r="C7" s="1018" t="s">
        <v>314</v>
      </c>
      <c r="D7" s="1019" t="s">
        <v>315</v>
      </c>
      <c r="E7" s="1020" t="s">
        <v>316</v>
      </c>
    </row>
    <row r="8" spans="1:5" ht="31.5">
      <c r="A8" s="1945" t="s">
        <v>317</v>
      </c>
      <c r="B8" s="1021" t="s">
        <v>318</v>
      </c>
      <c r="C8" s="1022" t="s">
        <v>319</v>
      </c>
      <c r="D8" s="1023" t="s">
        <v>320</v>
      </c>
      <c r="E8" s="1024" t="s">
        <v>321</v>
      </c>
    </row>
    <row r="9" spans="1:5" ht="31.5">
      <c r="A9" s="1945" t="s">
        <v>322</v>
      </c>
      <c r="B9" s="1025" t="s">
        <v>323</v>
      </c>
      <c r="C9" s="1026" t="s">
        <v>324</v>
      </c>
      <c r="D9" s="1027" t="s">
        <v>325</v>
      </c>
      <c r="E9" s="1005"/>
    </row>
    <row r="10" spans="1:5" ht="31.5">
      <c r="A10" s="1005"/>
      <c r="B10" s="1028" t="s">
        <v>326</v>
      </c>
      <c r="C10" s="1029" t="s">
        <v>327</v>
      </c>
      <c r="D10" s="1005"/>
      <c r="E10" s="1013"/>
    </row>
    <row r="11" spans="1:5">
      <c r="A11" s="1005"/>
      <c r="B11" s="1030" t="s">
        <v>328</v>
      </c>
      <c r="C11" s="1031" t="s">
        <v>329</v>
      </c>
      <c r="D11" s="1005"/>
      <c r="E11" s="1013"/>
    </row>
    <row r="12" spans="1:5">
      <c r="A12" s="1032"/>
      <c r="B12" s="1032"/>
      <c r="C12" s="1032"/>
      <c r="D12" s="1032"/>
      <c r="E12" s="1032"/>
    </row>
    <row r="13" spans="1:5" ht="31.5">
      <c r="A13" s="1946" t="s">
        <v>330</v>
      </c>
      <c r="B13" s="1033" t="s">
        <v>331</v>
      </c>
      <c r="C13" s="1039" t="s">
        <v>332</v>
      </c>
      <c r="D13" s="1034" t="s">
        <v>333</v>
      </c>
      <c r="E13" s="1031" t="s">
        <v>334</v>
      </c>
    </row>
    <row r="14" spans="1:5" ht="31.5">
      <c r="A14" s="1947" t="s">
        <v>335</v>
      </c>
      <c r="B14" s="1035" t="s">
        <v>336</v>
      </c>
      <c r="C14" s="1000" t="s">
        <v>337</v>
      </c>
      <c r="D14" s="1039" t="s">
        <v>338</v>
      </c>
      <c r="E14" s="1036" t="s">
        <v>339</v>
      </c>
    </row>
    <row r="15" spans="1:5" ht="31.5">
      <c r="A15" s="1947" t="s">
        <v>340</v>
      </c>
      <c r="B15" s="1037" t="s">
        <v>341</v>
      </c>
      <c r="C15" s="1036" t="s">
        <v>342</v>
      </c>
      <c r="D15" s="1000" t="s">
        <v>343</v>
      </c>
      <c r="E15" s="1005"/>
    </row>
    <row r="16" spans="1:5">
      <c r="A16" s="1005"/>
      <c r="B16" s="1038" t="s">
        <v>344</v>
      </c>
      <c r="C16" s="1031" t="s">
        <v>345</v>
      </c>
      <c r="D16" s="1005"/>
      <c r="E16" s="10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7A29-03CF-4DFC-AE91-FEE3A6D7B189}">
  <dimension ref="A1:F6"/>
  <sheetViews>
    <sheetView workbookViewId="0">
      <selection activeCell="C6" sqref="C6"/>
    </sheetView>
  </sheetViews>
  <sheetFormatPr defaultRowHeight="15.75"/>
  <cols>
    <col min="1" max="1" width="46.75" customWidth="1"/>
    <col min="2" max="2" width="20.75" customWidth="1"/>
    <col min="3" max="3" width="10.625" bestFit="1" customWidth="1"/>
    <col min="4" max="4" width="20.75" customWidth="1"/>
  </cols>
  <sheetData>
    <row r="1" spans="1:6">
      <c r="A1" s="992" t="s">
        <v>346</v>
      </c>
      <c r="B1" s="992" t="s">
        <v>347</v>
      </c>
      <c r="C1" s="992" t="s">
        <v>7</v>
      </c>
      <c r="D1" s="992" t="s">
        <v>348</v>
      </c>
      <c r="E1" s="994" t="s">
        <v>7</v>
      </c>
      <c r="F1" s="992" t="s">
        <v>349</v>
      </c>
    </row>
    <row r="2" spans="1:6" ht="16.5">
      <c r="A2" s="995" t="s">
        <v>300</v>
      </c>
      <c r="B2" s="764" t="s">
        <v>350</v>
      </c>
      <c r="C2" s="1138"/>
      <c r="D2" s="764"/>
      <c r="E2" s="1139"/>
      <c r="F2" s="993"/>
    </row>
    <row r="3" spans="1:6" ht="16.5">
      <c r="A3" s="996" t="s">
        <v>305</v>
      </c>
      <c r="B3" s="764" t="s">
        <v>350</v>
      </c>
      <c r="C3" s="1138"/>
      <c r="D3" s="764"/>
      <c r="E3" s="1139"/>
      <c r="F3" s="764"/>
    </row>
    <row r="4" spans="1:6" ht="15.75" customHeight="1">
      <c r="A4" s="997" t="s">
        <v>310</v>
      </c>
      <c r="B4" s="764" t="s">
        <v>351</v>
      </c>
      <c r="C4" s="1138">
        <v>45950</v>
      </c>
      <c r="D4" s="764" t="s">
        <v>352</v>
      </c>
      <c r="E4" s="1139"/>
      <c r="F4" s="993"/>
    </row>
    <row r="5" spans="1:6" ht="15.75" customHeight="1">
      <c r="A5" s="999" t="s">
        <v>301</v>
      </c>
      <c r="B5" s="764" t="s">
        <v>350</v>
      </c>
      <c r="C5" s="1138"/>
      <c r="D5" s="764"/>
      <c r="E5" s="1139"/>
      <c r="F5" s="764"/>
    </row>
    <row r="6" spans="1:6" ht="16.5">
      <c r="A6" s="998" t="s">
        <v>306</v>
      </c>
      <c r="B6" s="764" t="s">
        <v>351</v>
      </c>
      <c r="C6" s="1138"/>
      <c r="D6" s="764" t="s">
        <v>352</v>
      </c>
      <c r="E6" s="1139"/>
      <c r="F6" s="99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127F-F07A-4A8B-9953-C8A5ABB0F4FB}">
  <sheetPr>
    <tabColor rgb="FF33A4B6"/>
  </sheetPr>
  <dimension ref="A1:M175"/>
  <sheetViews>
    <sheetView workbookViewId="0">
      <selection sqref="A1:B1"/>
    </sheetView>
  </sheetViews>
  <sheetFormatPr defaultColWidth="8.625" defaultRowHeight="15.75" customHeight="1"/>
  <cols>
    <col min="4" max="4" width="9.75" hidden="1" customWidth="1"/>
    <col min="5" max="5" width="53.5" customWidth="1"/>
    <col min="6" max="6" width="9.75" hidden="1" customWidth="1"/>
    <col min="7" max="7" width="53.5" customWidth="1"/>
    <col min="9" max="9" width="10.125" customWidth="1"/>
  </cols>
  <sheetData>
    <row r="1" spans="1:13" ht="28.5">
      <c r="A1" s="1553" t="s">
        <v>353</v>
      </c>
      <c r="B1" s="1554"/>
      <c r="C1" s="1555" t="s">
        <v>354</v>
      </c>
      <c r="D1" s="1556"/>
      <c r="E1" s="1556"/>
      <c r="F1" s="1556"/>
      <c r="G1" s="1556"/>
    </row>
    <row r="2" spans="1:13" ht="133.5">
      <c r="A2" s="933" t="s">
        <v>355</v>
      </c>
      <c r="B2" s="933" t="s">
        <v>356</v>
      </c>
      <c r="C2" s="933" t="s">
        <v>357</v>
      </c>
      <c r="D2" s="933" t="s">
        <v>358</v>
      </c>
      <c r="E2" s="933" t="s">
        <v>359</v>
      </c>
      <c r="F2" s="863" t="s">
        <v>358</v>
      </c>
      <c r="G2" s="933" t="s">
        <v>359</v>
      </c>
      <c r="H2" s="776"/>
      <c r="I2" s="776"/>
      <c r="J2" s="765"/>
      <c r="K2" s="776"/>
      <c r="L2" s="776"/>
      <c r="M2" s="765"/>
    </row>
    <row r="3" spans="1:13" ht="15.75" customHeight="1">
      <c r="A3" s="1546">
        <v>45901</v>
      </c>
      <c r="B3" s="1551" t="s">
        <v>360</v>
      </c>
      <c r="C3" s="873" t="s">
        <v>361</v>
      </c>
      <c r="D3" s="874"/>
      <c r="E3" s="874"/>
      <c r="F3" s="874"/>
      <c r="G3" s="874"/>
    </row>
    <row r="4" spans="1:13" ht="45.75">
      <c r="A4" s="1547"/>
      <c r="B4" s="1551"/>
      <c r="C4" s="817" t="s">
        <v>362</v>
      </c>
      <c r="D4" s="870"/>
      <c r="E4" s="871"/>
      <c r="F4" s="870"/>
      <c r="G4" s="871"/>
    </row>
    <row r="5" spans="1:13" ht="16.5">
      <c r="A5" s="1547"/>
      <c r="B5" s="1551"/>
      <c r="C5" s="813"/>
      <c r="D5" s="1087" t="s">
        <v>363</v>
      </c>
      <c r="E5" s="869" t="str">
        <f>_xlfn.XLOOKUP($D5,'KS5 Topic and Lesson List'!$B$2:$B$213,'KS5 Topic and Lesson List'!$C$2:$C$213)</f>
        <v>Transition to year 12</v>
      </c>
      <c r="F5" s="1087" t="s">
        <v>363</v>
      </c>
      <c r="G5" s="869" t="str">
        <f>_xlfn.XLOOKUP($F5,'KS5 Topic and Lesson List'!$B$2:$B$213,'KS5 Topic and Lesson List'!$C$2:$C$213)</f>
        <v>Transition to year 12</v>
      </c>
    </row>
    <row r="6" spans="1:13">
      <c r="A6" s="1547"/>
      <c r="B6" s="1551"/>
      <c r="C6" s="815"/>
      <c r="D6" s="1088" t="s">
        <v>364</v>
      </c>
      <c r="E6" s="869" t="str">
        <f>_xlfn.XLOOKUP($D6,'KS5 Topic and Lesson List'!$B$2:$B$213,'KS5 Topic and Lesson List'!$C$2:$C$213)</f>
        <v>Baseline assessment</v>
      </c>
      <c r="F6" s="1088" t="s">
        <v>364</v>
      </c>
      <c r="G6" s="869" t="str">
        <f>_xlfn.XLOOKUP($F6,'KS5 Topic and Lesson List'!$B$2:$B$213,'KS5 Topic and Lesson List'!$C$2:$C$213)</f>
        <v>Baseline assessment</v>
      </c>
    </row>
    <row r="7" spans="1:13" ht="15.75" customHeight="1">
      <c r="A7" s="1549">
        <v>45908</v>
      </c>
      <c r="B7" s="1550" t="s">
        <v>26</v>
      </c>
      <c r="C7" s="817" t="s">
        <v>365</v>
      </c>
      <c r="D7" s="1085" t="s">
        <v>366</v>
      </c>
      <c r="E7" s="1040" t="str">
        <f>_xlfn.XLOOKUP($D7,'KS5 Topic and Lesson List'!$B$2:$B$213,'KS5 Topic and Lesson List'!$C$2:$C$213)</f>
        <v>Biological elements</v>
      </c>
      <c r="F7" s="1085" t="s">
        <v>367</v>
      </c>
      <c r="G7" s="1040" t="str">
        <f>_xlfn.XLOOKUP($F7,'KS5 Topic and Lesson List'!$B$2:$B$213,'KS5 Topic and Lesson List'!$C$2:$C$213)</f>
        <v>Microscopy</v>
      </c>
    </row>
    <row r="8" spans="1:13" ht="15.75" customHeight="1" thickTop="1" thickBot="1">
      <c r="A8" s="1548"/>
      <c r="B8" s="1550"/>
      <c r="C8" s="813" t="s">
        <v>365</v>
      </c>
      <c r="D8" s="1085" t="s">
        <v>368</v>
      </c>
      <c r="E8" s="1041" t="str">
        <f>_xlfn.XLOOKUP($D8,'KS5 Topic and Lesson List'!$B$2:$B$213,'KS5 Topic and Lesson List'!$C$2:$C$213)</f>
        <v>Water</v>
      </c>
      <c r="F8" s="1085" t="s">
        <v>369</v>
      </c>
      <c r="G8" s="1041" t="str">
        <f>_xlfn.XLOOKUP($F8,'KS5 Topic and Lesson List'!$B$2:$B$213,'KS5 Topic and Lesson List'!$C$2:$C$213)</f>
        <v>Magnification and calibration</v>
      </c>
    </row>
    <row r="9" spans="1:13" ht="15.95" customHeight="1" thickTop="1" thickBot="1">
      <c r="A9" s="1548"/>
      <c r="B9" s="1550"/>
      <c r="C9" s="815" t="s">
        <v>365</v>
      </c>
      <c r="D9" s="1085" t="s">
        <v>370</v>
      </c>
      <c r="E9" s="1042" t="str">
        <f>_xlfn.XLOOKUP($D9,'KS5 Topic and Lesson List'!$B$2:$B$213,'KS5 Topic and Lesson List'!$C$2:$C$213)</f>
        <v>Carbohydrates</v>
      </c>
      <c r="F9" s="1085" t="s">
        <v>371</v>
      </c>
      <c r="G9" s="1042" t="str">
        <f>_xlfn.XLOOKUP($F9,'KS5 Topic and Lesson List'!$B$2:$B$213,'KS5 Topic and Lesson List'!$C$2:$C$213)</f>
        <v>More Microscopy</v>
      </c>
    </row>
    <row r="10" spans="1:13" ht="38.25" customHeight="1" thickTop="1" thickBot="1">
      <c r="A10" s="1546">
        <v>45915</v>
      </c>
      <c r="B10" s="1550" t="s">
        <v>46</v>
      </c>
      <c r="C10" s="817" t="s">
        <v>365</v>
      </c>
      <c r="D10" s="1085" t="s">
        <v>372</v>
      </c>
      <c r="E10" s="1040" t="str">
        <f>_xlfn.XLOOKUP($D10,'KS5 Topic and Lesson List'!$B$2:$B$213,'KS5 Topic and Lesson List'!$C$2:$C$213)</f>
        <v>Testing for carbohydrates</v>
      </c>
      <c r="F10" s="1085" t="s">
        <v>373</v>
      </c>
      <c r="G10" s="1040" t="str">
        <f>_xlfn.XLOOKUP($F10,'KS5 Topic and Lesson List'!$B$2:$B$213,'KS5 Topic and Lesson List'!$C$2:$C$213)</f>
        <v>Eukaryotic cells</v>
      </c>
    </row>
    <row r="11" spans="1:13" ht="30" customHeight="1" thickTop="1" thickBot="1">
      <c r="A11" s="1547"/>
      <c r="B11" s="1550"/>
      <c r="C11" s="813" t="s">
        <v>365</v>
      </c>
      <c r="D11" s="1085" t="s">
        <v>374</v>
      </c>
      <c r="E11" s="1041" t="str">
        <f>_xlfn.XLOOKUP($D11,'KS5 Topic and Lesson List'!$B$2:$B$213,'KS5 Topic and Lesson List'!$C$2:$C$213)</f>
        <v>Lipids</v>
      </c>
      <c r="F11" s="1085" t="s">
        <v>375</v>
      </c>
      <c r="G11" s="1041" t="str">
        <f>_xlfn.XLOOKUP($F11,'KS5 Topic and Lesson List'!$B$2:$B$213,'KS5 Topic and Lesson List'!$C$2:$C$213)</f>
        <v>Plant Ultrastructure</v>
      </c>
    </row>
    <row r="12" spans="1:13" ht="15.6" customHeight="1" thickTop="1" thickBot="1">
      <c r="A12" s="1547"/>
      <c r="B12" s="1550"/>
      <c r="C12" s="815" t="s">
        <v>365</v>
      </c>
      <c r="D12" s="1085" t="s">
        <v>376</v>
      </c>
      <c r="E12" s="1042" t="str">
        <f>_xlfn.XLOOKUP($D12,'KS5 Topic and Lesson List'!$B$2:$B$213,'KS5 Topic and Lesson List'!$C$2:$C$213)</f>
        <v>Proteins</v>
      </c>
      <c r="F12" s="1085" t="s">
        <v>377</v>
      </c>
      <c r="G12" s="1042" t="str">
        <f>_xlfn.XLOOKUP($F12,'KS5 Topic and Lesson List'!$B$2:$B$213,'KS5 Topic and Lesson List'!$C$2:$C$213)</f>
        <v>Required practical 1</v>
      </c>
    </row>
    <row r="13" spans="1:13" ht="32.25" customHeight="1" thickTop="1" thickBot="1">
      <c r="A13" s="1549">
        <v>45922</v>
      </c>
      <c r="B13" s="1550" t="s">
        <v>83</v>
      </c>
      <c r="C13" s="817" t="s">
        <v>365</v>
      </c>
      <c r="D13" s="1085" t="s">
        <v>378</v>
      </c>
      <c r="E13" s="1040" t="str">
        <f>_xlfn.XLOOKUP($D13,'KS5 Topic and Lesson List'!$B$2:$B$213,'KS5 Topic and Lesson List'!$C$2:$C$213)</f>
        <v>Required Practical PAG9</v>
      </c>
      <c r="F13" s="1086" t="s">
        <v>379</v>
      </c>
      <c r="G13" s="1040" t="str">
        <f>_xlfn.XLOOKUP($F13,'KS5 Topic and Lesson List'!$B$2:$B$213,'KS5 Topic and Lesson List'!$C$2:$C$213)</f>
        <v>Review/Consolidation/Catch up</v>
      </c>
    </row>
    <row r="14" spans="1:13" ht="47.25" customHeight="1" thickTop="1" thickBot="1">
      <c r="A14" s="1548"/>
      <c r="B14" s="1550"/>
      <c r="C14" s="819" t="s">
        <v>380</v>
      </c>
      <c r="D14" s="1085" t="s">
        <v>381</v>
      </c>
      <c r="E14" s="1041" t="str">
        <f>_xlfn.XLOOKUP($D14,'KS5 Topic and Lesson List'!$B$2:$B$213,'KS5 Topic and Lesson List'!$C$2:$C$213)</f>
        <v>The structure of proteins</v>
      </c>
      <c r="F14" s="1086" t="s">
        <v>382</v>
      </c>
      <c r="G14" s="1041" t="str">
        <f>_xlfn.XLOOKUP($F14,'KS5 Topic and Lesson List'!$B$2:$B$213,'KS5 Topic and Lesson List'!$C$2:$C$213)</f>
        <v>Topic assessment</v>
      </c>
    </row>
    <row r="15" spans="1:13" ht="15.95" customHeight="1" thickTop="1" thickBot="1">
      <c r="A15" s="1548"/>
      <c r="B15" s="1550"/>
      <c r="C15" s="815" t="s">
        <v>365</v>
      </c>
      <c r="D15" s="1085" t="s">
        <v>383</v>
      </c>
      <c r="E15" s="1042" t="str">
        <f>_xlfn.XLOOKUP($D15,'KS5 Topic and Lesson List'!$B$2:$B$213,'KS5 Topic and Lesson List'!$C$2:$C$213)</f>
        <v>Types of Protein</v>
      </c>
      <c r="F15" s="1086" t="s">
        <v>384</v>
      </c>
      <c r="G15" s="1042" t="str">
        <f>_xlfn.XLOOKUP($F15,'KS5 Topic and Lesson List'!$B$2:$B$213,'KS5 Topic and Lesson List'!$C$2:$C$213)</f>
        <v>Topic DIRT/feedback/reteach</v>
      </c>
    </row>
    <row r="16" spans="1:13" ht="15.75" customHeight="1" thickTop="1" thickBot="1">
      <c r="A16" s="1546">
        <v>45929</v>
      </c>
      <c r="B16" s="1550" t="s">
        <v>105</v>
      </c>
      <c r="C16" s="817" t="s">
        <v>365</v>
      </c>
      <c r="D16" s="1085" t="s">
        <v>385</v>
      </c>
      <c r="E16" s="1040" t="str">
        <f>_xlfn.XLOOKUP($D16,'KS5 Topic and Lesson List'!$B$2:$B$213,'KS5 Topic and Lesson List'!$C$2:$C$213)</f>
        <v>Required practical PAG 6</v>
      </c>
      <c r="F16" s="1085" t="s">
        <v>386</v>
      </c>
      <c r="G16" s="1040" t="str">
        <f>_xlfn.XLOOKUP($F16,'KS5 Topic and Lesson List'!$B$2:$B$213,'KS5 Topic and Lesson List'!$C$2:$C$213)</f>
        <v>Cell Cycle</v>
      </c>
    </row>
    <row r="17" spans="1:7" ht="15.6" customHeight="1" thickTop="1" thickBot="1">
      <c r="A17" s="1547"/>
      <c r="B17" s="1550"/>
      <c r="C17" s="820" t="s">
        <v>182</v>
      </c>
      <c r="D17" s="1085" t="s">
        <v>387</v>
      </c>
      <c r="E17" s="1041" t="str">
        <f>_xlfn.XLOOKUP($D17,'KS5 Topic and Lesson List'!$B$2:$B$213,'KS5 Topic and Lesson List'!$C$2:$C$213)</f>
        <v>Nucleic Acid</v>
      </c>
      <c r="F17" s="1085" t="s">
        <v>388</v>
      </c>
      <c r="G17" s="1041" t="str">
        <f>_xlfn.XLOOKUP($F17,'KS5 Topic and Lesson List'!$B$2:$B$213,'KS5 Topic and Lesson List'!$C$2:$C$213)</f>
        <v>Mitosis</v>
      </c>
    </row>
    <row r="18" spans="1:7" ht="15.6" customHeight="1" thickTop="1" thickBot="1">
      <c r="A18" s="1547"/>
      <c r="B18" s="1550"/>
      <c r="C18" s="815" t="s">
        <v>365</v>
      </c>
      <c r="D18" s="1085" t="s">
        <v>389</v>
      </c>
      <c r="E18" s="1042" t="str">
        <f>_xlfn.XLOOKUP($D18,'KS5 Topic and Lesson List'!$B$2:$B$213,'KS5 Topic and Lesson List'!$C$2:$C$213)</f>
        <v>DNA replication and Genetic code</v>
      </c>
      <c r="F18" s="1085" t="s">
        <v>390</v>
      </c>
      <c r="G18" s="1042" t="str">
        <f>_xlfn.XLOOKUP($F18,'KS5 Topic and Lesson List'!$B$2:$B$213,'KS5 Topic and Lesson List'!$C$2:$C$213)</f>
        <v>Meiosis</v>
      </c>
    </row>
    <row r="19" spans="1:7" ht="33" customHeight="1" thickTop="1" thickBot="1">
      <c r="A19" s="1549">
        <v>45936</v>
      </c>
      <c r="B19" s="1550" t="s">
        <v>138</v>
      </c>
      <c r="C19" s="817" t="s">
        <v>365</v>
      </c>
      <c r="D19" s="1085" t="s">
        <v>391</v>
      </c>
      <c r="E19" s="1040" t="str">
        <f>_xlfn.XLOOKUP($D19,'KS5 Topic and Lesson List'!$B$2:$B$213,'KS5 Topic and Lesson List'!$C$2:$C$213)</f>
        <v>Protein synthesis</v>
      </c>
      <c r="F19" s="1085" t="s">
        <v>392</v>
      </c>
      <c r="G19" s="1043" t="str">
        <f>_xlfn.XLOOKUP($F19,'KS5 Topic and Lesson List'!$B$2:$B$213,'KS5 Topic and Lesson List'!$C$2:$C$213)</f>
        <v>The organisation and specialisation of cells</v>
      </c>
    </row>
    <row r="20" spans="1:7" ht="15.75" customHeight="1" thickTop="1" thickBot="1">
      <c r="A20" s="1548"/>
      <c r="B20" s="1550"/>
      <c r="C20" s="821" t="s">
        <v>393</v>
      </c>
      <c r="D20" s="1085" t="s">
        <v>394</v>
      </c>
      <c r="E20" s="1041" t="str">
        <f>_xlfn.XLOOKUP($D20,'KS5 Topic and Lesson List'!$B$2:$B$213,'KS5 Topic and Lesson List'!$C$2:$C$213)</f>
        <v>ATP</v>
      </c>
      <c r="F20" s="1085" t="s">
        <v>395</v>
      </c>
      <c r="G20" s="1041" t="str">
        <f>_xlfn.XLOOKUP($F20,'KS5 Topic and Lesson List'!$B$2:$B$213,'KS5 Topic and Lesson List'!$C$2:$C$213)</f>
        <v>Stem Cells</v>
      </c>
    </row>
    <row r="21" spans="1:7" ht="15.95" customHeight="1" thickTop="1" thickBot="1">
      <c r="A21" s="1548"/>
      <c r="B21" s="1550"/>
      <c r="C21" s="815" t="s">
        <v>365</v>
      </c>
      <c r="D21" s="1086" t="s">
        <v>379</v>
      </c>
      <c r="E21" s="1042" t="str">
        <f>_xlfn.XLOOKUP($D21,'KS5 Topic and Lesson List'!$B$2:$B$213,'KS5 Topic and Lesson List'!$C$2:$C$213)</f>
        <v>Review/Consolidation/Catch up</v>
      </c>
      <c r="F21" s="1085" t="s">
        <v>396</v>
      </c>
      <c r="G21" s="1042" t="str">
        <f>_xlfn.XLOOKUP($F21,'KS5 Topic and Lesson List'!$B$2:$B$213,'KS5 Topic and Lesson List'!$C$2:$C$213)</f>
        <v>Stem Cells</v>
      </c>
    </row>
    <row r="22" spans="1:7" ht="15.75" customHeight="1" thickTop="1" thickBot="1">
      <c r="A22" s="1546">
        <v>45943</v>
      </c>
      <c r="B22" s="1550" t="s">
        <v>194</v>
      </c>
      <c r="C22" s="817" t="s">
        <v>365</v>
      </c>
      <c r="D22" s="1086" t="s">
        <v>382</v>
      </c>
      <c r="E22" s="1040" t="str">
        <f>_xlfn.XLOOKUP($D22,'KS5 Topic and Lesson List'!$B$2:$B$213,'KS5 Topic and Lesson List'!$C$2:$C$213)</f>
        <v>Topic assessment</v>
      </c>
      <c r="F22" s="1086" t="s">
        <v>379</v>
      </c>
      <c r="G22" s="1040" t="str">
        <f>_xlfn.XLOOKUP($F22,'KS5 Topic and Lesson List'!$B$2:$B$213,'KS5 Topic and Lesson List'!$C$2:$C$213)</f>
        <v>Review/Consolidation/Catch up</v>
      </c>
    </row>
    <row r="23" spans="1:7" ht="15.6" customHeight="1" thickTop="1" thickBot="1">
      <c r="A23" s="1547"/>
      <c r="B23" s="1550"/>
      <c r="C23" s="813" t="s">
        <v>365</v>
      </c>
      <c r="D23" s="1086" t="s">
        <v>384</v>
      </c>
      <c r="E23" s="1041" t="str">
        <f>_xlfn.XLOOKUP($D23,'KS5 Topic and Lesson List'!$B$2:$B$213,'KS5 Topic and Lesson List'!$C$2:$C$213)</f>
        <v>Topic DIRT/feedback/reteach</v>
      </c>
      <c r="F23" s="1086" t="s">
        <v>382</v>
      </c>
      <c r="G23" s="1041" t="str">
        <f>_xlfn.XLOOKUP($F23,'KS5 Topic and Lesson List'!$B$2:$B$213,'KS5 Topic and Lesson List'!$C$2:$C$213)</f>
        <v>Topic assessment</v>
      </c>
    </row>
    <row r="24" spans="1:7" ht="15.6" customHeight="1" thickTop="1" thickBot="1">
      <c r="A24" s="1547"/>
      <c r="B24" s="1550"/>
      <c r="C24" s="815" t="s">
        <v>365</v>
      </c>
      <c r="D24" s="1086" t="s">
        <v>384</v>
      </c>
      <c r="E24" s="1084" t="str">
        <f>_xlfn.XLOOKUP($D24,'KS5 Topic and Lesson List'!$B$2:$B$213,'KS5 Topic and Lesson List'!$C$2:$C$213)</f>
        <v>Topic DIRT/feedback/reteach</v>
      </c>
      <c r="F24" s="1086" t="s">
        <v>384</v>
      </c>
      <c r="G24" s="1084" t="str">
        <f>_xlfn.XLOOKUP($F24,'KS5 Topic and Lesson List'!$B$2:$B$213,'KS5 Topic and Lesson List'!$C$2:$C$213)</f>
        <v>Topic DIRT/feedback/reteach</v>
      </c>
    </row>
    <row r="25" spans="1:7" ht="53.25" customHeight="1" thickTop="1" thickBot="1">
      <c r="A25" s="1549">
        <v>45950</v>
      </c>
      <c r="B25" s="1550" t="s">
        <v>397</v>
      </c>
      <c r="C25" s="822" t="s">
        <v>398</v>
      </c>
      <c r="D25" s="872"/>
      <c r="E25" s="872"/>
      <c r="F25" s="872"/>
      <c r="G25" s="872"/>
    </row>
    <row r="26" spans="1:7" ht="15.95" customHeight="1">
      <c r="A26" s="1548"/>
      <c r="B26" s="1550"/>
      <c r="C26" s="823" t="s">
        <v>365</v>
      </c>
      <c r="D26" s="824"/>
      <c r="E26" s="824"/>
      <c r="F26" s="824"/>
      <c r="G26" s="824"/>
    </row>
    <row r="27" spans="1:7" ht="15.95" customHeight="1">
      <c r="A27" s="1548"/>
      <c r="B27" s="1550"/>
      <c r="C27" s="823" t="s">
        <v>365</v>
      </c>
      <c r="D27" s="824"/>
      <c r="E27" s="824"/>
      <c r="F27" s="824"/>
      <c r="G27" s="824"/>
    </row>
    <row r="28" spans="1:7" ht="15.75" customHeight="1">
      <c r="A28" s="1548"/>
      <c r="B28" s="1550"/>
      <c r="C28" s="823"/>
      <c r="D28" s="824"/>
      <c r="E28" s="824"/>
      <c r="F28" s="824"/>
      <c r="G28" s="824"/>
    </row>
    <row r="29" spans="1:7" ht="15.6" customHeight="1">
      <c r="A29" s="1548"/>
      <c r="B29" s="1550"/>
      <c r="C29" s="823" t="s">
        <v>365</v>
      </c>
      <c r="D29" s="824"/>
      <c r="E29" s="824"/>
      <c r="F29" s="824"/>
      <c r="G29" s="824"/>
    </row>
    <row r="30" spans="1:7" ht="15.6" customHeight="1">
      <c r="A30" s="1548"/>
      <c r="B30" s="1550"/>
      <c r="C30" s="825" t="s">
        <v>365</v>
      </c>
      <c r="D30" s="826"/>
      <c r="E30" s="826"/>
      <c r="F30" s="826"/>
      <c r="G30" s="826"/>
    </row>
    <row r="31" spans="1:7" ht="27" customHeight="1">
      <c r="A31" s="1546">
        <v>45957</v>
      </c>
      <c r="B31" s="1550" t="s">
        <v>6</v>
      </c>
      <c r="C31" s="827"/>
      <c r="D31" s="828"/>
      <c r="E31" s="828"/>
      <c r="F31" s="828"/>
      <c r="G31" s="828"/>
    </row>
    <row r="32" spans="1:7" ht="15.75" customHeight="1">
      <c r="A32" s="1547"/>
      <c r="B32" s="1550"/>
      <c r="C32" s="829" t="s">
        <v>365</v>
      </c>
      <c r="D32" s="830"/>
      <c r="E32" s="830"/>
      <c r="F32" s="830"/>
      <c r="G32" s="830"/>
    </row>
    <row r="33" spans="1:7" ht="15.95" customHeight="1">
      <c r="A33" s="1547"/>
      <c r="B33" s="1550"/>
      <c r="C33" s="829"/>
      <c r="D33" s="830"/>
      <c r="E33" s="830"/>
      <c r="F33" s="830"/>
      <c r="G33" s="830"/>
    </row>
    <row r="34" spans="1:7" ht="27" customHeight="1">
      <c r="A34" s="1547"/>
      <c r="B34" s="1550"/>
      <c r="C34" s="829" t="s">
        <v>365</v>
      </c>
      <c r="D34" s="830"/>
      <c r="E34" s="830"/>
      <c r="F34" s="830"/>
      <c r="G34" s="830"/>
    </row>
    <row r="35" spans="1:7" ht="15.6" customHeight="1">
      <c r="A35" s="1547"/>
      <c r="B35" s="1550"/>
      <c r="C35" s="829" t="s">
        <v>365</v>
      </c>
      <c r="D35" s="830"/>
      <c r="E35" s="830"/>
      <c r="F35" s="830"/>
      <c r="G35" s="830"/>
    </row>
    <row r="36" spans="1:7" ht="15.6" customHeight="1" thickTop="1" thickBot="1">
      <c r="A36" s="1547"/>
      <c r="B36" s="1550"/>
      <c r="C36" s="831" t="s">
        <v>365</v>
      </c>
      <c r="D36" s="832"/>
      <c r="E36" s="832"/>
      <c r="F36" s="832"/>
      <c r="G36" s="832"/>
    </row>
    <row r="37" spans="1:7" ht="76.5">
      <c r="A37" s="1549">
        <v>45964</v>
      </c>
      <c r="B37" s="1550" t="s">
        <v>399</v>
      </c>
      <c r="C37" s="854" t="s">
        <v>400</v>
      </c>
      <c r="D37" s="1085" t="s">
        <v>401</v>
      </c>
      <c r="E37" s="1040" t="str">
        <f>_xlfn.XLOOKUP($D37,'KS5 Topic and Lesson List'!$B$2:$B$213,'KS5 Topic and Lesson List'!$C$2:$C$213)</f>
        <v>Enzyme action</v>
      </c>
      <c r="F37" s="1082" t="s">
        <v>402</v>
      </c>
      <c r="G37" s="1078" t="str">
        <f>_xlfn.XLOOKUP($F37,'KS5 Topic and Lesson List'!$B$2:$B$213,'KS5 Topic and Lesson List'!$C$2:$C$213)</f>
        <v>Specialised exchange surfaces</v>
      </c>
    </row>
    <row r="38" spans="1:7" ht="15.75" customHeight="1" thickTop="1" thickBot="1">
      <c r="A38" s="1548"/>
      <c r="B38" s="1550"/>
      <c r="C38" s="852"/>
      <c r="D38" s="1085" t="s">
        <v>403</v>
      </c>
      <c r="E38" s="1041" t="str">
        <f>_xlfn.XLOOKUP($D38,'KS5 Topic and Lesson List'!$B$2:$B$213,'KS5 Topic and Lesson List'!$C$2:$C$213)</f>
        <v>Factors affecting enzyme activity</v>
      </c>
      <c r="F38" s="1082" t="s">
        <v>404</v>
      </c>
      <c r="G38" s="1079" t="str">
        <f>_xlfn.XLOOKUP($F38,'KS5 Topic and Lesson List'!$B$2:$B$213,'KS5 Topic and Lesson List'!$C$2:$C$213)</f>
        <v>The mammalian gaseous exchange system</v>
      </c>
    </row>
    <row r="39" spans="1:7" ht="15.95" customHeight="1" thickTop="1" thickBot="1">
      <c r="A39" s="1548"/>
      <c r="B39" s="1550"/>
      <c r="C39" s="815"/>
      <c r="D39" s="1085" t="s">
        <v>405</v>
      </c>
      <c r="E39" s="1042" t="str">
        <f>_xlfn.XLOOKUP($D39,'KS5 Topic and Lesson List'!$B$2:$B$213,'KS5 Topic and Lesson List'!$C$2:$C$213)</f>
        <v>Enzyme inhibitors</v>
      </c>
      <c r="F39" s="1082" t="s">
        <v>406</v>
      </c>
      <c r="G39" s="1080" t="str">
        <f>_xlfn.XLOOKUP($F39,'KS5 Topic and Lesson List'!$B$2:$B$213,'KS5 Topic and Lesson List'!$C$2:$C$213)</f>
        <v>Measuring the process</v>
      </c>
    </row>
    <row r="40" spans="1:7" ht="15.75" customHeight="1" thickTop="1" thickBot="1">
      <c r="A40" s="1546">
        <v>45971</v>
      </c>
      <c r="B40" s="1550" t="s">
        <v>407</v>
      </c>
      <c r="C40" s="838"/>
      <c r="D40" s="1085" t="s">
        <v>408</v>
      </c>
      <c r="E40" s="1040" t="str">
        <f>_xlfn.XLOOKUP($D40,'KS5 Topic and Lesson List'!$B$2:$B$213,'KS5 Topic and Lesson List'!$C$2:$C$213)</f>
        <v>Cofactors,Coenzymes and Prosthetic groups</v>
      </c>
      <c r="F40" s="1082" t="s">
        <v>409</v>
      </c>
      <c r="G40" s="1078" t="str">
        <f>_xlfn.XLOOKUP($F40,'KS5 Topic and Lesson List'!$B$2:$B$213,'KS5 Topic and Lesson List'!$C$2:$C$213)</f>
        <v>Ventilation and gas exchange in other organisms</v>
      </c>
    </row>
    <row r="41" spans="1:7" ht="15.6" customHeight="1" thickTop="1" thickBot="1">
      <c r="A41" s="1547"/>
      <c r="B41" s="1550"/>
      <c r="C41" s="837"/>
      <c r="D41" s="1085" t="s">
        <v>410</v>
      </c>
      <c r="E41" s="1041" t="str">
        <f>_xlfn.XLOOKUP($D41,'KS5 Topic and Lesson List'!$B$2:$B$213,'KS5 Topic and Lesson List'!$C$2:$C$213)</f>
        <v>Required Practical PAG 4</v>
      </c>
      <c r="F41" s="1083" t="s">
        <v>379</v>
      </c>
      <c r="G41" s="1079" t="str">
        <f>_xlfn.XLOOKUP($F41,'KS5 Topic and Lesson List'!$B$2:$B$213,'KS5 Topic and Lesson List'!$C$2:$C$213)</f>
        <v>Review/Consolidation/Catch up</v>
      </c>
    </row>
    <row r="42" spans="1:7" ht="15.6" customHeight="1" thickTop="1" thickBot="1">
      <c r="A42" s="1547"/>
      <c r="B42" s="1550"/>
      <c r="C42" s="839"/>
      <c r="D42" s="1086" t="s">
        <v>379</v>
      </c>
      <c r="E42" s="1042" t="str">
        <f>_xlfn.XLOOKUP($D42,'KS5 Topic and Lesson List'!$B$2:$B$213,'KS5 Topic and Lesson List'!$C$2:$C$213)</f>
        <v>Review/Consolidation/Catch up</v>
      </c>
      <c r="F42" s="1083" t="s">
        <v>382</v>
      </c>
      <c r="G42" s="1080" t="str">
        <f>_xlfn.XLOOKUP($F42,'KS5 Topic and Lesson List'!$B$2:$B$213,'KS5 Topic and Lesson List'!$C$2:$C$213)</f>
        <v>Topic assessment</v>
      </c>
    </row>
    <row r="43" spans="1:7" ht="15.75" customHeight="1" thickTop="1" thickBot="1">
      <c r="A43" s="1549">
        <v>45978</v>
      </c>
      <c r="B43" s="1550" t="s">
        <v>411</v>
      </c>
      <c r="C43" s="851"/>
      <c r="D43" s="1086" t="s">
        <v>382</v>
      </c>
      <c r="E43" s="1040" t="str">
        <f>_xlfn.XLOOKUP($D43,'KS5 Topic and Lesson List'!$B$2:$B$213,'KS5 Topic and Lesson List'!$C$2:$C$213)</f>
        <v>Topic assessment</v>
      </c>
      <c r="F43" s="1083" t="s">
        <v>384</v>
      </c>
      <c r="G43" s="1078" t="str">
        <f>_xlfn.XLOOKUP($F43,'KS5 Topic and Lesson List'!$B$2:$B$213,'KS5 Topic and Lesson List'!$C$2:$C$213)</f>
        <v>Topic DIRT/feedback/reteach</v>
      </c>
    </row>
    <row r="44" spans="1:7" ht="15.95" customHeight="1" thickTop="1" thickBot="1">
      <c r="A44" s="1548"/>
      <c r="B44" s="1550"/>
      <c r="C44" s="852"/>
      <c r="D44" s="1086" t="s">
        <v>384</v>
      </c>
      <c r="E44" s="1041" t="str">
        <f>_xlfn.XLOOKUP($D44,'KS5 Topic and Lesson List'!$B$2:$B$213,'KS5 Topic and Lesson List'!$C$2:$C$213)</f>
        <v>Topic DIRT/feedback/reteach</v>
      </c>
      <c r="F44" s="1082" t="s">
        <v>412</v>
      </c>
      <c r="G44" s="1079" t="str">
        <f>_xlfn.XLOOKUP($F44,'KS5 Topic and Lesson List'!$B$2:$B$213,'KS5 Topic and Lesson List'!$C$2:$C$213)</f>
        <v>Transport system in multicellular animals</v>
      </c>
    </row>
    <row r="45" spans="1:7" ht="39.950000000000003" customHeight="1" thickTop="1" thickBot="1">
      <c r="A45" s="1548"/>
      <c r="B45" s="1550"/>
      <c r="C45" s="815"/>
      <c r="D45" s="1085" t="s">
        <v>413</v>
      </c>
      <c r="E45" s="1042" t="str">
        <f>_xlfn.XLOOKUP($D45,'KS5 Topic and Lesson List'!$B$2:$B$213,'KS5 Topic and Lesson List'!$C$2:$C$213)</f>
        <v>Structure and function of membrane</v>
      </c>
      <c r="F45" s="1082" t="s">
        <v>414</v>
      </c>
      <c r="G45" s="1080" t="str">
        <f>_xlfn.XLOOKUP($F45,'KS5 Topic and Lesson List'!$B$2:$B$213,'KS5 Topic and Lesson List'!$C$2:$C$213)</f>
        <v>Blood vessels</v>
      </c>
    </row>
    <row r="46" spans="1:7" ht="15.75" customHeight="1" thickTop="1" thickBot="1">
      <c r="A46" s="1546">
        <v>45985</v>
      </c>
      <c r="B46" s="1552" t="s">
        <v>415</v>
      </c>
      <c r="C46" s="850"/>
      <c r="D46" s="1085" t="s">
        <v>416</v>
      </c>
      <c r="E46" s="1040" t="str">
        <f>_xlfn.XLOOKUP($D46,'KS5 Topic and Lesson List'!$B$2:$B$213,'KS5 Topic and Lesson List'!$C$2:$C$213)</f>
        <v>Factors affecting membrane structure</v>
      </c>
      <c r="F46" s="1082" t="s">
        <v>417</v>
      </c>
      <c r="G46" s="1078" t="str">
        <f>_xlfn.XLOOKUP($F46,'KS5 Topic and Lesson List'!$B$2:$B$213,'KS5 Topic and Lesson List'!$C$2:$C$213)</f>
        <v>Blood,tissue fluid, and lymph</v>
      </c>
    </row>
    <row r="47" spans="1:7" ht="15.6" customHeight="1" thickTop="1" thickBot="1">
      <c r="A47" s="1547"/>
      <c r="B47" s="1552"/>
      <c r="C47" s="853" t="s">
        <v>393</v>
      </c>
      <c r="D47" s="1085" t="s">
        <v>418</v>
      </c>
      <c r="E47" s="1041" t="str">
        <f>_xlfn.XLOOKUP($D47,'KS5 Topic and Lesson List'!$B$2:$B$213,'KS5 Topic and Lesson List'!$C$2:$C$213)</f>
        <v>Required practical PAG 5</v>
      </c>
      <c r="F47" s="1082" t="s">
        <v>419</v>
      </c>
      <c r="G47" s="1079" t="str">
        <f>_xlfn.XLOOKUP($F47,'KS5 Topic and Lesson List'!$B$2:$B$213,'KS5 Topic and Lesson List'!$C$2:$C$213)</f>
        <v>Transport of oxygen and carbon dioxide in the blood</v>
      </c>
    </row>
    <row r="48" spans="1:7" ht="15.6" customHeight="1" thickTop="1" thickBot="1">
      <c r="A48" s="1547"/>
      <c r="B48" s="1552"/>
      <c r="C48" s="815"/>
      <c r="D48" s="1085" t="s">
        <v>420</v>
      </c>
      <c r="E48" s="1042" t="str">
        <f>_xlfn.XLOOKUP($D48,'KS5 Topic and Lesson List'!$B$2:$B$213,'KS5 Topic and Lesson List'!$C$2:$C$213)</f>
        <v>Diffusion</v>
      </c>
      <c r="F48" s="1082" t="s">
        <v>421</v>
      </c>
      <c r="G48" s="1080" t="str">
        <f>_xlfn.XLOOKUP($F48,'KS5 Topic and Lesson List'!$B$2:$B$213,'KS5 Topic and Lesson List'!$C$2:$C$213)</f>
        <v>The Heart</v>
      </c>
    </row>
    <row r="49" spans="1:7" ht="15.75" customHeight="1" thickTop="1" thickBot="1">
      <c r="A49" s="1549">
        <v>45992</v>
      </c>
      <c r="B49" s="1552" t="s">
        <v>422</v>
      </c>
      <c r="C49" s="850"/>
      <c r="D49" s="1085" t="s">
        <v>423</v>
      </c>
      <c r="E49" s="1040" t="str">
        <f>_xlfn.XLOOKUP($D49,'KS5 Topic and Lesson List'!$B$2:$B$213,'KS5 Topic and Lesson List'!$C$2:$C$213)</f>
        <v>Active Transport</v>
      </c>
      <c r="F49" s="1082" t="s">
        <v>424</v>
      </c>
      <c r="G49" s="1078" t="str">
        <f>_xlfn.XLOOKUP($F49,'KS5 Topic and Lesson List'!$B$2:$B$213,'KS5 Topic and Lesson List'!$C$2:$C$213)</f>
        <v>Required practical PAG 2</v>
      </c>
    </row>
    <row r="50" spans="1:7" ht="15.95" customHeight="1" thickTop="1" thickBot="1">
      <c r="A50" s="1548"/>
      <c r="B50" s="1552"/>
      <c r="C50" s="837"/>
      <c r="D50" s="1085" t="s">
        <v>425</v>
      </c>
      <c r="E50" s="1041" t="str">
        <f>_xlfn.XLOOKUP($D50,'KS5 Topic and Lesson List'!$B$2:$B$213,'KS5 Topic and Lesson List'!$C$2:$C$213)</f>
        <v>Osmosis</v>
      </c>
      <c r="F50" s="1083" t="s">
        <v>379</v>
      </c>
      <c r="G50" s="1079" t="str">
        <f>_xlfn.XLOOKUP($F50,'KS5 Topic and Lesson List'!$B$2:$B$213,'KS5 Topic and Lesson List'!$C$2:$C$213)</f>
        <v>Review/Consolidation/Catch up</v>
      </c>
    </row>
    <row r="51" spans="1:7" ht="15.95" customHeight="1" thickTop="1" thickBot="1">
      <c r="A51" s="1548"/>
      <c r="B51" s="1552"/>
      <c r="C51" s="815"/>
      <c r="D51" s="1086" t="s">
        <v>379</v>
      </c>
      <c r="E51" s="1042" t="str">
        <f>_xlfn.XLOOKUP($D51,'KS5 Topic and Lesson List'!$B$2:$B$213,'KS5 Topic and Lesson List'!$C$2:$C$213)</f>
        <v>Review/Consolidation/Catch up</v>
      </c>
      <c r="F51" s="1083" t="s">
        <v>382</v>
      </c>
      <c r="G51" s="1080" t="str">
        <f>_xlfn.XLOOKUP($F51,'KS5 Topic and Lesson List'!$B$2:$B$213,'KS5 Topic and Lesson List'!$C$2:$C$213)</f>
        <v>Topic assessment</v>
      </c>
    </row>
    <row r="52" spans="1:7" ht="15.75" customHeight="1" thickTop="1" thickBot="1">
      <c r="A52" s="1546">
        <v>45999</v>
      </c>
      <c r="B52" s="1552" t="s">
        <v>426</v>
      </c>
      <c r="C52" s="817" t="s">
        <v>365</v>
      </c>
      <c r="D52" s="1086" t="s">
        <v>382</v>
      </c>
      <c r="E52" s="1040" t="str">
        <f>_xlfn.XLOOKUP($D52,'KS5 Topic and Lesson List'!$B$2:$B$213,'KS5 Topic and Lesson List'!$C$2:$C$213)</f>
        <v>Topic assessment</v>
      </c>
      <c r="F52" s="1083" t="s">
        <v>384</v>
      </c>
      <c r="G52" s="1078" t="str">
        <f>_xlfn.XLOOKUP($F52,'KS5 Topic and Lesson List'!$B$2:$B$213,'KS5 Topic and Lesson List'!$C$2:$C$213)</f>
        <v>Topic DIRT/feedback/reteach</v>
      </c>
    </row>
    <row r="53" spans="1:7" ht="15.6" customHeight="1" thickTop="1" thickBot="1">
      <c r="A53" s="1547"/>
      <c r="B53" s="1552"/>
      <c r="C53" s="813" t="s">
        <v>365</v>
      </c>
      <c r="D53" s="1086" t="s">
        <v>384</v>
      </c>
      <c r="E53" s="1041" t="str">
        <f>_xlfn.XLOOKUP($D53,'KS5 Topic and Lesson List'!$B$2:$B$213,'KS5 Topic and Lesson List'!$C$2:$C$213)</f>
        <v>Topic DIRT/feedback/reteach</v>
      </c>
      <c r="F53" s="1082" t="s">
        <v>427</v>
      </c>
      <c r="G53" s="1079" t="str">
        <f>_xlfn.XLOOKUP($F53,'KS5 Topic and Lesson List'!$B$2:$B$213,'KS5 Topic and Lesson List'!$C$2:$C$213)</f>
        <v>Transport systems in dicotyledonous plants</v>
      </c>
    </row>
    <row r="54" spans="1:7" ht="15.6" customHeight="1" thickTop="1" thickBot="1">
      <c r="A54" s="1547"/>
      <c r="B54" s="1552"/>
      <c r="C54" s="815" t="s">
        <v>365</v>
      </c>
      <c r="D54" s="1093" t="s">
        <v>428</v>
      </c>
      <c r="E54" s="1090" t="str">
        <f>_xlfn.XLOOKUP($D54,'KS5 Topic and Lesson List'!$B$2:$B$213,'KS5 Topic and Lesson List'!$C$2:$C$213)</f>
        <v>Classification</v>
      </c>
      <c r="F54" s="1082" t="s">
        <v>429</v>
      </c>
      <c r="G54" s="1080" t="str">
        <f>_xlfn.XLOOKUP($F54,'KS5 Topic and Lesson List'!$B$2:$B$213,'KS5 Topic and Lesson List'!$C$2:$C$213)</f>
        <v>Water transport in multicellular plants</v>
      </c>
    </row>
    <row r="55" spans="1:7" ht="15.75" customHeight="1" thickTop="1" thickBot="1">
      <c r="A55" s="1549">
        <v>46006</v>
      </c>
      <c r="B55" s="1552" t="s">
        <v>397</v>
      </c>
      <c r="C55" s="817" t="s">
        <v>365</v>
      </c>
      <c r="D55" s="1093" t="s">
        <v>430</v>
      </c>
      <c r="E55" s="1091" t="str">
        <f>_xlfn.XLOOKUP($D55,'KS5 Topic and Lesson List'!$B$2:$B$213,'KS5 Topic and Lesson List'!$C$2:$C$213)</f>
        <v>The five Kingdom</v>
      </c>
      <c r="F55" s="1082" t="s">
        <v>431</v>
      </c>
      <c r="G55" s="1078" t="str">
        <f>_xlfn.XLOOKUP($F55,'KS5 Topic and Lesson List'!$B$2:$B$213,'KS5 Topic and Lesson List'!$C$2:$C$213)</f>
        <v>Transpiration</v>
      </c>
    </row>
    <row r="56" spans="1:7" ht="15.95" customHeight="1" thickTop="1" thickBot="1">
      <c r="A56" s="1548"/>
      <c r="B56" s="1552"/>
      <c r="C56" s="813" t="s">
        <v>365</v>
      </c>
      <c r="D56" s="1093" t="s">
        <v>432</v>
      </c>
      <c r="E56" s="1089" t="str">
        <f>_xlfn.XLOOKUP($D56,'KS5 Topic and Lesson List'!$B$2:$B$213,'KS5 Topic and Lesson List'!$C$2:$C$213)</f>
        <v>Phylogeny</v>
      </c>
      <c r="F56" s="1082" t="s">
        <v>433</v>
      </c>
      <c r="G56" s="1079" t="str">
        <f>_xlfn.XLOOKUP($F56,'KS5 Topic and Lesson List'!$B$2:$B$213,'KS5 Topic and Lesson List'!$C$2:$C$213)</f>
        <v>Translocation</v>
      </c>
    </row>
    <row r="57" spans="1:7" ht="16.5">
      <c r="A57" s="1548"/>
      <c r="B57" s="1552"/>
      <c r="C57" s="839" t="s">
        <v>365</v>
      </c>
      <c r="D57" s="1093" t="s">
        <v>434</v>
      </c>
      <c r="E57" s="1092" t="str">
        <f>_xlfn.XLOOKUP($D57,'KS5 Topic and Lesson List'!$B$2:$B$213,'KS5 Topic and Lesson List'!$C$2:$C$213)</f>
        <v>Evidence for evolution</v>
      </c>
      <c r="F57" s="1082" t="s">
        <v>435</v>
      </c>
      <c r="G57" s="1081" t="str">
        <f>_xlfn.XLOOKUP($F57,'KS5 Topic and Lesson List'!$B$2:$B$213,'KS5 Topic and Lesson List'!$C$2:$C$213)</f>
        <v>Plant adaptations to water availability</v>
      </c>
    </row>
    <row r="58" spans="1:7" ht="15.75" customHeight="1" thickTop="1" thickBot="1">
      <c r="A58" s="1546">
        <v>46013</v>
      </c>
      <c r="B58" s="1550" t="s">
        <v>6</v>
      </c>
      <c r="C58" s="844" t="s">
        <v>365</v>
      </c>
      <c r="D58" s="845"/>
      <c r="E58" s="845"/>
      <c r="F58" s="845"/>
      <c r="G58" s="845"/>
    </row>
    <row r="59" spans="1:7" ht="15.6" customHeight="1">
      <c r="A59" s="1547"/>
      <c r="B59" s="1550"/>
      <c r="C59" s="829" t="s">
        <v>365</v>
      </c>
      <c r="D59" s="830"/>
      <c r="E59" s="830"/>
      <c r="F59" s="830"/>
      <c r="G59" s="830"/>
    </row>
    <row r="60" spans="1:7" ht="15.6" customHeight="1">
      <c r="A60" s="1547"/>
      <c r="B60" s="1550"/>
      <c r="C60" s="829" t="s">
        <v>365</v>
      </c>
      <c r="D60" s="830"/>
      <c r="E60" s="830"/>
      <c r="F60" s="830"/>
      <c r="G60" s="830"/>
    </row>
    <row r="61" spans="1:7">
      <c r="A61" s="1547"/>
      <c r="B61" s="1550"/>
      <c r="C61" s="829"/>
      <c r="D61" s="830"/>
      <c r="E61" s="830"/>
      <c r="F61" s="830"/>
      <c r="G61" s="830"/>
    </row>
    <row r="62" spans="1:7" ht="15.95" customHeight="1">
      <c r="A62" s="1547"/>
      <c r="B62" s="1550"/>
      <c r="C62" s="829" t="s">
        <v>365</v>
      </c>
      <c r="D62" s="830"/>
      <c r="E62" s="830"/>
      <c r="F62" s="830"/>
      <c r="G62" s="830"/>
    </row>
    <row r="63" spans="1:7" ht="15.95" customHeight="1">
      <c r="A63" s="1547"/>
      <c r="B63" s="1550"/>
      <c r="C63" s="831" t="s">
        <v>365</v>
      </c>
      <c r="D63" s="832"/>
      <c r="E63" s="832"/>
      <c r="F63" s="832"/>
      <c r="G63" s="832"/>
    </row>
    <row r="64" spans="1:7" ht="15.75" customHeight="1">
      <c r="A64" s="1549">
        <v>46020</v>
      </c>
      <c r="B64" s="1550" t="s">
        <v>6</v>
      </c>
      <c r="C64" s="833" t="s">
        <v>365</v>
      </c>
      <c r="D64" s="834"/>
      <c r="E64" s="834"/>
      <c r="F64" s="834"/>
      <c r="G64" s="834"/>
    </row>
    <row r="65" spans="1:7" ht="15.6" customHeight="1">
      <c r="A65" s="1548"/>
      <c r="B65" s="1550"/>
      <c r="C65" s="829" t="s">
        <v>365</v>
      </c>
      <c r="D65" s="830"/>
      <c r="E65" s="830"/>
      <c r="F65" s="830"/>
      <c r="G65" s="830"/>
    </row>
    <row r="66" spans="1:7" ht="15.6" customHeight="1">
      <c r="A66" s="1548"/>
      <c r="B66" s="1550"/>
      <c r="C66" s="829"/>
      <c r="D66" s="830"/>
      <c r="E66" s="830"/>
      <c r="F66" s="830"/>
      <c r="G66" s="830"/>
    </row>
    <row r="67" spans="1:7">
      <c r="A67" s="1548"/>
      <c r="B67" s="1550"/>
      <c r="C67" s="829" t="s">
        <v>365</v>
      </c>
      <c r="D67" s="830"/>
      <c r="E67" s="830"/>
      <c r="F67" s="830"/>
      <c r="G67" s="830"/>
    </row>
    <row r="68" spans="1:7" ht="15.95" customHeight="1">
      <c r="A68" s="1548"/>
      <c r="B68" s="1550"/>
      <c r="C68" s="829" t="s">
        <v>365</v>
      </c>
      <c r="D68" s="830"/>
      <c r="E68" s="830"/>
      <c r="F68" s="830"/>
      <c r="G68" s="830"/>
    </row>
    <row r="69" spans="1:7" ht="15.95" customHeight="1">
      <c r="A69" s="1548"/>
      <c r="B69" s="1550"/>
      <c r="C69" s="835" t="s">
        <v>365</v>
      </c>
      <c r="D69" s="836"/>
      <c r="E69" s="836"/>
      <c r="F69" s="836"/>
      <c r="G69" s="836"/>
    </row>
    <row r="70" spans="1:7" ht="15.75" customHeight="1" thickTop="1" thickBot="1">
      <c r="A70" s="1546">
        <v>46027</v>
      </c>
      <c r="B70" s="1550" t="s">
        <v>36</v>
      </c>
      <c r="C70" s="812" t="s">
        <v>262</v>
      </c>
      <c r="D70" s="875"/>
      <c r="E70" s="875"/>
      <c r="F70" s="875"/>
      <c r="G70" s="875"/>
    </row>
    <row r="71" spans="1:7" ht="15.6" customHeight="1" thickTop="1" thickBot="1">
      <c r="A71" s="1547"/>
      <c r="B71" s="1550"/>
      <c r="C71" s="771" t="s">
        <v>436</v>
      </c>
      <c r="D71" s="870"/>
      <c r="E71" s="871"/>
      <c r="F71" s="1083" t="s">
        <v>379</v>
      </c>
      <c r="G71" s="1097" t="str">
        <f>_xlfn.XLOOKUP($F71,'KS5 Topic and Lesson List'!$B$2:$B$213,'KS5 Topic and Lesson List'!$C$2:$C$213)</f>
        <v>Review/Consolidation/Catch up</v>
      </c>
    </row>
    <row r="72" spans="1:7" ht="15.6" customHeight="1" thickTop="1" thickBot="1">
      <c r="A72" s="1547"/>
      <c r="B72" s="1550"/>
      <c r="C72" s="771"/>
      <c r="D72" s="1093" t="s">
        <v>437</v>
      </c>
      <c r="E72" s="1089" t="str">
        <f>_xlfn.XLOOKUP($D72,'KS5 Topic and Lesson List'!$B$2:$B$213,'KS5 Topic and Lesson List'!$C$2:$C$213)</f>
        <v>Types of variation</v>
      </c>
      <c r="F72" s="1083" t="s">
        <v>382</v>
      </c>
      <c r="G72" s="1097" t="str">
        <f>_xlfn.XLOOKUP($F72,'KS5 Topic and Lesson List'!$B$2:$B$213,'KS5 Topic and Lesson List'!$C$2:$C$213)</f>
        <v>Topic assessment</v>
      </c>
    </row>
    <row r="73" spans="1:7" ht="15.75" customHeight="1" thickTop="1" thickBot="1">
      <c r="A73" s="1547"/>
      <c r="B73" s="1550"/>
      <c r="C73" s="771"/>
      <c r="D73" s="1093" t="s">
        <v>438</v>
      </c>
      <c r="E73" s="1090" t="str">
        <f>_xlfn.XLOOKUP($D73,'KS5 Topic and Lesson List'!$B$2:$B$213,'KS5 Topic and Lesson List'!$C$2:$C$213)</f>
        <v xml:space="preserve"> Representing variation graphically</v>
      </c>
      <c r="F73" s="1083" t="s">
        <v>384</v>
      </c>
      <c r="G73" s="1080" t="str">
        <f>_xlfn.XLOOKUP($F73,'KS5 Topic and Lesson List'!$B$2:$B$213,'KS5 Topic and Lesson List'!$C$2:$C$213)</f>
        <v>Topic DIRT/feedback/reteach</v>
      </c>
    </row>
    <row r="74" spans="1:7" ht="15.95" customHeight="1" thickTop="1" thickBot="1">
      <c r="A74" s="1549">
        <v>46034</v>
      </c>
      <c r="B74" s="1550" t="s">
        <v>73</v>
      </c>
      <c r="C74" s="838"/>
      <c r="D74" s="1093" t="s">
        <v>439</v>
      </c>
      <c r="E74" s="1091" t="str">
        <f>_xlfn.XLOOKUP($D74,'KS5 Topic and Lesson List'!$B$2:$B$213,'KS5 Topic and Lesson List'!$C$2:$C$213)</f>
        <v>Adaptations</v>
      </c>
      <c r="F74" s="1096" t="s">
        <v>440</v>
      </c>
      <c r="G74" s="1091" t="str">
        <f>_xlfn.XLOOKUP($F74,'KS5 Topic and Lesson List'!$B$2:$B$213,'KS5 Topic and Lesson List'!$C$2:$C$213)</f>
        <v>Animal and Plant pathogens</v>
      </c>
    </row>
    <row r="75" spans="1:7" ht="15.95" customHeight="1" thickTop="1" thickBot="1">
      <c r="A75" s="1548"/>
      <c r="B75" s="1550"/>
      <c r="C75" s="837"/>
      <c r="D75" s="1093" t="s">
        <v>441</v>
      </c>
      <c r="E75" s="1089" t="str">
        <f>_xlfn.XLOOKUP($D75,'KS5 Topic and Lesson List'!$B$2:$B$213,'KS5 Topic and Lesson List'!$C$2:$C$213)</f>
        <v>Changing population characteristics</v>
      </c>
      <c r="F75" s="1096" t="s">
        <v>442</v>
      </c>
      <c r="G75" s="1089" t="str">
        <f>_xlfn.XLOOKUP($F75,'KS5 Topic and Lesson List'!$B$2:$B$213,'KS5 Topic and Lesson List'!$C$2:$C$213)</f>
        <v>Animal and Plant diseases</v>
      </c>
    </row>
    <row r="76" spans="1:7" ht="27" customHeight="1" thickTop="1" thickBot="1">
      <c r="A76" s="1548"/>
      <c r="B76" s="1550"/>
      <c r="C76" s="815"/>
      <c r="D76" s="1094" t="s">
        <v>379</v>
      </c>
      <c r="E76" s="1093" t="s">
        <v>443</v>
      </c>
      <c r="F76" s="1096" t="s">
        <v>444</v>
      </c>
      <c r="G76" s="1090" t="str">
        <f>_xlfn.XLOOKUP($F76,'KS5 Topic and Lesson List'!$B$2:$B$213,'KS5 Topic and Lesson List'!$C$2:$C$213)</f>
        <v>The transmission of communicable diseases</v>
      </c>
    </row>
    <row r="77" spans="1:7" ht="15.6" customHeight="1" thickTop="1" thickBot="1">
      <c r="A77" s="1546">
        <v>46041</v>
      </c>
      <c r="B77" s="1550" t="s">
        <v>99</v>
      </c>
      <c r="C77" s="838"/>
      <c r="D77" s="1094" t="s">
        <v>382</v>
      </c>
      <c r="E77" s="1095" t="str">
        <f>_xlfn.XLOOKUP($D77,'KS5 Topic and Lesson List'!$B$2:$B$213,'KS5 Topic and Lesson List'!$C$2:$C$213)</f>
        <v>Topic assessment</v>
      </c>
      <c r="F77" s="1096" t="s">
        <v>445</v>
      </c>
      <c r="G77" s="1091" t="str">
        <f>_xlfn.XLOOKUP($F77,'KS5 Topic and Lesson List'!$B$2:$B$213,'KS5 Topic and Lesson List'!$C$2:$C$213)</f>
        <v>Plant defences against pathogens</v>
      </c>
    </row>
    <row r="78" spans="1:7" ht="15.6" customHeight="1" thickTop="1" thickBot="1">
      <c r="A78" s="1547"/>
      <c r="B78" s="1550"/>
      <c r="C78" s="837" t="s">
        <v>365</v>
      </c>
      <c r="D78" s="1094" t="s">
        <v>384</v>
      </c>
      <c r="E78" s="1089" t="str">
        <f>_xlfn.XLOOKUP($D78,'KS5 Topic and Lesson List'!$B$2:$B$213,'KS5 Topic and Lesson List'!$C$2:$C$213)</f>
        <v>Topic DIRT/feedback/reteach</v>
      </c>
      <c r="F78" s="1096" t="s">
        <v>446</v>
      </c>
      <c r="G78" s="1089" t="str">
        <f>_xlfn.XLOOKUP($F78,'KS5 Topic and Lesson List'!$B$2:$B$213,'KS5 Topic and Lesson List'!$C$2:$C$213)</f>
        <v>Non-specific animal defences against pathogens</v>
      </c>
    </row>
    <row r="79" spans="1:7" ht="15.75" customHeight="1" thickTop="1" thickBot="1">
      <c r="A79" s="1547"/>
      <c r="B79" s="1550"/>
      <c r="C79" s="815" t="s">
        <v>365</v>
      </c>
      <c r="D79" s="1093" t="s">
        <v>447</v>
      </c>
      <c r="E79" s="1089" t="str">
        <f>_xlfn.XLOOKUP($D79,'KS5 Topic and Lesson List'!$B$2:$B$213,'KS5 Topic and Lesson List'!$C$2:$C$213)</f>
        <v xml:space="preserve"> Biodiversity</v>
      </c>
      <c r="F79" s="1096" t="s">
        <v>448</v>
      </c>
      <c r="G79" s="1090" t="str">
        <f>_xlfn.XLOOKUP($F79,'KS5 Topic and Lesson List'!$B$2:$B$213,'KS5 Topic and Lesson List'!$C$2:$C$213)</f>
        <v>The specific immune system</v>
      </c>
    </row>
    <row r="80" spans="1:7" ht="15.95" customHeight="1" thickTop="1" thickBot="1">
      <c r="A80" s="1549">
        <v>46048</v>
      </c>
      <c r="B80" s="1550" t="s">
        <v>127</v>
      </c>
      <c r="C80" s="838" t="s">
        <v>365</v>
      </c>
      <c r="D80" s="1093" t="s">
        <v>449</v>
      </c>
      <c r="E80" s="1091" t="str">
        <f>_xlfn.XLOOKUP($D80,'KS5 Topic and Lesson List'!$B$2:$B$213,'KS5 Topic and Lesson List'!$C$2:$C$213)</f>
        <v xml:space="preserve"> Types of sampling</v>
      </c>
      <c r="F80" s="1096" t="s">
        <v>450</v>
      </c>
      <c r="G80" s="1091" t="str">
        <f>_xlfn.XLOOKUP($F80,'KS5 Topic and Lesson List'!$B$2:$B$213,'KS5 Topic and Lesson List'!$C$2:$C$213)</f>
        <v>Preventing and tyreating disease</v>
      </c>
    </row>
    <row r="81" spans="1:7" ht="15.95" customHeight="1" thickTop="1" thickBot="1">
      <c r="A81" s="1548"/>
      <c r="B81" s="1550"/>
      <c r="C81" s="813" t="s">
        <v>365</v>
      </c>
      <c r="D81" s="1093" t="s">
        <v>451</v>
      </c>
      <c r="E81" s="1089" t="str">
        <f>_xlfn.XLOOKUP($D81,'KS5 Topic and Lesson List'!$B$2:$B$213,'KS5 Topic and Lesson List'!$C$2:$C$213)</f>
        <v xml:space="preserve"> Sampling techniques</v>
      </c>
      <c r="F81" s="1096" t="s">
        <v>452</v>
      </c>
      <c r="G81" s="1089" t="str">
        <f>_xlfn.XLOOKUP($F81,'KS5 Topic and Lesson List'!$B$2:$B$213,'KS5 Topic and Lesson List'!$C$2:$C$213)</f>
        <v>Required practical PAG 7</v>
      </c>
    </row>
    <row r="82" spans="1:7" ht="16.5" customHeight="1" thickTop="1" thickBot="1">
      <c r="A82" s="1548"/>
      <c r="B82" s="1550"/>
      <c r="C82" s="815" t="s">
        <v>365</v>
      </c>
      <c r="D82" s="1093" t="s">
        <v>453</v>
      </c>
      <c r="E82" s="1090" t="str">
        <f>_xlfn.XLOOKUP($D82,'KS5 Topic and Lesson List'!$B$2:$B$213,'KS5 Topic and Lesson List'!$C$2:$C$213)</f>
        <v>Calculating biodiversity</v>
      </c>
      <c r="F82" s="1094" t="s">
        <v>379</v>
      </c>
      <c r="G82" s="1090" t="str">
        <f>_xlfn.XLOOKUP($F82,'KS5 Topic and Lesson List'!$B$2:$B$213,'KS5 Topic and Lesson List'!$C$2:$C$213)</f>
        <v>Review/Consolidation/Catch up</v>
      </c>
    </row>
    <row r="83" spans="1:7" ht="15.6" customHeight="1" thickTop="1" thickBot="1">
      <c r="A83" s="1546">
        <v>46055</v>
      </c>
      <c r="B83" s="1550" t="s">
        <v>162</v>
      </c>
      <c r="C83" s="817" t="s">
        <v>365</v>
      </c>
      <c r="D83" s="1093" t="s">
        <v>454</v>
      </c>
      <c r="E83" s="1091" t="str">
        <f>_xlfn.XLOOKUP($D83,'KS5 Topic and Lesson List'!$B$2:$B$213,'KS5 Topic and Lesson List'!$C$2:$C$213)</f>
        <v xml:space="preserve"> Calculating genetic biodiversity</v>
      </c>
      <c r="F83" s="1094" t="s">
        <v>382</v>
      </c>
      <c r="G83" s="1091" t="str">
        <f>_xlfn.XLOOKUP($F83,'KS5 Topic and Lesson List'!$B$2:$B$213,'KS5 Topic and Lesson List'!$C$2:$C$213)</f>
        <v>Topic assessment</v>
      </c>
    </row>
    <row r="84" spans="1:7" ht="15.6" customHeight="1" thickTop="1" thickBot="1">
      <c r="A84" s="1547"/>
      <c r="B84" s="1550"/>
      <c r="C84" s="813" t="s">
        <v>365</v>
      </c>
      <c r="D84" s="1093" t="s">
        <v>455</v>
      </c>
      <c r="E84" s="1089" t="str">
        <f>_xlfn.XLOOKUP($D84,'KS5 Topic and Lesson List'!$B$2:$B$213,'KS5 Topic and Lesson List'!$C$2:$C$213)</f>
        <v xml:space="preserve"> Factors affecting biodiversity</v>
      </c>
      <c r="F84" s="1094" t="s">
        <v>384</v>
      </c>
      <c r="G84" s="1089" t="str">
        <f>_xlfn.XLOOKUP($F84,'KS5 Topic and Lesson List'!$B$2:$B$213,'KS5 Topic and Lesson List'!$C$2:$C$213)</f>
        <v>Topic DIRT/feedback/reteach</v>
      </c>
    </row>
    <row r="85" spans="1:7" ht="15.75" customHeight="1" thickTop="1" thickBot="1">
      <c r="A85" s="1547"/>
      <c r="B85" s="1550"/>
      <c r="C85" s="815" t="s">
        <v>365</v>
      </c>
      <c r="D85" s="1093" t="s">
        <v>456</v>
      </c>
      <c r="E85" s="1090" t="str">
        <f>_xlfn.XLOOKUP($D85,'KS5 Topic and Lesson List'!$B$2:$B$213,'KS5 Topic and Lesson List'!$C$2:$C$213)</f>
        <v xml:space="preserve"> Reasons for maintaining biodiversity</v>
      </c>
      <c r="F85" s="793" t="s">
        <v>379</v>
      </c>
      <c r="G85" s="858" t="str">
        <f>_xlfn.XLOOKUP($F85,'KS5 Topic and Lesson List'!$B$2:$B$213,'KS5 Topic and Lesson List'!$C$2:$C$213)</f>
        <v>Review/Consolidation/Catch up</v>
      </c>
    </row>
    <row r="86" spans="1:7" ht="15.95" customHeight="1" thickTop="1" thickBot="1">
      <c r="A86" s="1549">
        <v>46062</v>
      </c>
      <c r="B86" s="1550" t="s">
        <v>197</v>
      </c>
      <c r="C86" s="817" t="s">
        <v>365</v>
      </c>
      <c r="D86" s="1093" t="s">
        <v>457</v>
      </c>
      <c r="E86" s="1091" t="str">
        <f>_xlfn.XLOOKUP($D86,'KS5 Topic and Lesson List'!$B$2:$B$213,'KS5 Topic and Lesson List'!$C$2:$C$213)</f>
        <v xml:space="preserve"> Methods of maintaining biodiversity</v>
      </c>
      <c r="F86" s="793" t="s">
        <v>379</v>
      </c>
      <c r="G86" s="869" t="str">
        <f>_xlfn.XLOOKUP($F86,'KS5 Topic and Lesson List'!$B$2:$B$213,'KS5 Topic and Lesson List'!$C$2:$C$213)</f>
        <v>Review/Consolidation/Catch up</v>
      </c>
    </row>
    <row r="87" spans="1:7" ht="15.95" customHeight="1" thickTop="1" thickBot="1">
      <c r="A87" s="1548"/>
      <c r="B87" s="1550"/>
      <c r="C87" s="813" t="s">
        <v>365</v>
      </c>
      <c r="D87" s="1094" t="s">
        <v>382</v>
      </c>
      <c r="E87" s="1089" t="str">
        <f>_xlfn.XLOOKUP($D87,'KS5 Topic and Lesson List'!$B$2:$B$213,'KS5 Topic and Lesson List'!$C$2:$C$213)</f>
        <v>Topic assessment</v>
      </c>
      <c r="F87" s="793" t="s">
        <v>379</v>
      </c>
      <c r="G87" s="807" t="str">
        <f>_xlfn.XLOOKUP($F87,'KS5 Topic and Lesson List'!$B$2:$B$213,'KS5 Topic and Lesson List'!$C$2:$C$213)</f>
        <v>Review/Consolidation/Catch up</v>
      </c>
    </row>
    <row r="88" spans="1:7" ht="15.75" customHeight="1" thickTop="1" thickBot="1">
      <c r="A88" s="1548"/>
      <c r="B88" s="1550"/>
      <c r="C88" s="815" t="s">
        <v>365</v>
      </c>
      <c r="D88" s="1094" t="s">
        <v>384</v>
      </c>
      <c r="E88" s="1092" t="str">
        <f>_xlfn.XLOOKUP($D88,'KS5 Topic and Lesson List'!$B$2:$B$213,'KS5 Topic and Lesson List'!$C$2:$C$213)</f>
        <v>Topic DIRT/feedback/reteach</v>
      </c>
      <c r="F88" s="793" t="s">
        <v>379</v>
      </c>
      <c r="G88" s="868" t="str">
        <f>_xlfn.XLOOKUP($F88,'KS5 Topic and Lesson List'!$B$2:$B$213,'KS5 Topic and Lesson List'!$C$2:$C$213)</f>
        <v>Review/Consolidation/Catch up</v>
      </c>
    </row>
    <row r="89" spans="1:7" ht="15.6" customHeight="1" thickTop="1" thickBot="1">
      <c r="A89" s="1546">
        <v>46069</v>
      </c>
      <c r="B89" s="1550" t="s">
        <v>6</v>
      </c>
      <c r="C89" s="827" t="s">
        <v>365</v>
      </c>
      <c r="D89" s="841"/>
      <c r="E89" s="841"/>
      <c r="F89" s="841"/>
      <c r="G89" s="841"/>
    </row>
    <row r="90" spans="1:7" ht="15.6" customHeight="1">
      <c r="A90" s="1547"/>
      <c r="B90" s="1550"/>
      <c r="C90" s="829" t="s">
        <v>365</v>
      </c>
      <c r="D90" s="830"/>
      <c r="E90" s="830"/>
      <c r="F90" s="830"/>
      <c r="G90" s="830"/>
    </row>
    <row r="91" spans="1:7" ht="48.75" customHeight="1">
      <c r="A91" s="1547"/>
      <c r="B91" s="1550"/>
      <c r="C91" s="829"/>
      <c r="D91" s="830"/>
      <c r="E91" s="830"/>
      <c r="F91" s="830"/>
      <c r="G91" s="830"/>
    </row>
    <row r="92" spans="1:7" ht="15.95" customHeight="1">
      <c r="A92" s="1547"/>
      <c r="B92" s="1550"/>
      <c r="C92" s="829" t="s">
        <v>365</v>
      </c>
      <c r="D92" s="830"/>
      <c r="E92" s="830"/>
      <c r="F92" s="830"/>
      <c r="G92" s="830"/>
    </row>
    <row r="93" spans="1:7" ht="15.95" customHeight="1">
      <c r="A93" s="1547"/>
      <c r="B93" s="1550"/>
      <c r="C93" s="829" t="s">
        <v>365</v>
      </c>
      <c r="D93" s="830"/>
      <c r="E93" s="830"/>
      <c r="F93" s="830"/>
      <c r="G93" s="830"/>
    </row>
    <row r="94" spans="1:7" ht="16.5" customHeight="1" thickTop="1" thickBot="1">
      <c r="A94" s="1547"/>
      <c r="B94" s="1550"/>
      <c r="C94" s="831" t="s">
        <v>365</v>
      </c>
      <c r="D94" s="832"/>
      <c r="E94" s="832"/>
      <c r="F94" s="832"/>
      <c r="G94" s="832"/>
    </row>
    <row r="95" spans="1:7" ht="15.6" customHeight="1" thickTop="1" thickBot="1">
      <c r="A95" s="1549">
        <v>46076</v>
      </c>
      <c r="B95" s="1550" t="s">
        <v>38</v>
      </c>
      <c r="C95" s="850"/>
      <c r="D95" s="810" t="s">
        <v>458</v>
      </c>
      <c r="E95" s="1103" t="str">
        <f>_xlfn.XLOOKUP($D95,'KS5 Topic and Lesson List'!$B$2:$B$213,'KS5 Topic and Lesson List'!$C$2:$C$213)</f>
        <v>Reteach Chapter 3</v>
      </c>
      <c r="F95" s="810" t="s">
        <v>459</v>
      </c>
      <c r="G95" s="1103" t="str">
        <f>_xlfn.XLOOKUP($F95,'KS5 Topic and Lesson List'!$B$2:$B$213,'KS5 Topic and Lesson List'!$C$2:$C$213)</f>
        <v>Reteach Chapter 2</v>
      </c>
    </row>
    <row r="96" spans="1:7" ht="15.6" customHeight="1" thickTop="1" thickBot="1">
      <c r="A96" s="1548"/>
      <c r="B96" s="1550"/>
      <c r="C96" s="852"/>
      <c r="D96" s="810" t="s">
        <v>458</v>
      </c>
      <c r="E96" s="1104" t="str">
        <f>_xlfn.XLOOKUP($D96,'KS5 Topic and Lesson List'!$B$2:$B$213,'KS5 Topic and Lesson List'!$C$2:$C$213)</f>
        <v>Reteach Chapter 3</v>
      </c>
      <c r="F96" s="810" t="s">
        <v>459</v>
      </c>
      <c r="G96" s="1104" t="str">
        <f>_xlfn.XLOOKUP($F96,'KS5 Topic and Lesson List'!$B$2:$B$213,'KS5 Topic and Lesson List'!$C$2:$C$213)</f>
        <v>Reteach Chapter 2</v>
      </c>
    </row>
    <row r="97" spans="1:7" ht="15.75" customHeight="1" thickTop="1" thickBot="1">
      <c r="A97" s="1548"/>
      <c r="B97" s="1550"/>
      <c r="C97" s="855"/>
      <c r="D97" s="810" t="s">
        <v>458</v>
      </c>
      <c r="E97" s="1105" t="str">
        <f>_xlfn.XLOOKUP($D97,'KS5 Topic and Lesson List'!$B$2:$B$213,'KS5 Topic and Lesson List'!$C$2:$C$213)</f>
        <v>Reteach Chapter 3</v>
      </c>
      <c r="F97" s="810" t="s">
        <v>458</v>
      </c>
      <c r="G97" s="1105" t="str">
        <f>_xlfn.XLOOKUP($F97,'KS5 Topic and Lesson List'!$B$2:$B$213,'KS5 Topic and Lesson List'!$C$2:$C$213)</f>
        <v>Reteach Chapter 3</v>
      </c>
    </row>
    <row r="98" spans="1:7" ht="15.95" customHeight="1" thickTop="1" thickBot="1">
      <c r="A98" s="1546">
        <v>46083</v>
      </c>
      <c r="B98" s="1550" t="s">
        <v>75</v>
      </c>
      <c r="C98" s="850"/>
      <c r="D98" s="810" t="s">
        <v>460</v>
      </c>
      <c r="E98" s="1103" t="str">
        <f>_xlfn.XLOOKUP($D98,'KS5 Topic and Lesson List'!$B$2:$B$213,'KS5 Topic and Lesson List'!$C$2:$C$213)</f>
        <v>Reteach Chapter 4</v>
      </c>
      <c r="F98" s="810" t="s">
        <v>458</v>
      </c>
      <c r="G98" s="1103" t="str">
        <f>_xlfn.XLOOKUP($F98,'KS5 Topic and Lesson List'!$B$2:$B$213,'KS5 Topic and Lesson List'!$C$2:$C$213)</f>
        <v>Reteach Chapter 3</v>
      </c>
    </row>
    <row r="99" spans="1:7" ht="15.95" customHeight="1" thickTop="1" thickBot="1">
      <c r="A99" s="1547"/>
      <c r="B99" s="1550"/>
      <c r="C99" s="852"/>
      <c r="D99" s="810" t="s">
        <v>460</v>
      </c>
      <c r="E99" s="1104" t="str">
        <f>_xlfn.XLOOKUP($D99,'KS5 Topic and Lesson List'!$B$2:$B$213,'KS5 Topic and Lesson List'!$C$2:$C$213)</f>
        <v>Reteach Chapter 4</v>
      </c>
      <c r="F99" s="810" t="s">
        <v>461</v>
      </c>
      <c r="G99" s="1104" t="str">
        <f>_xlfn.XLOOKUP($F99,'KS5 Topic and Lesson List'!$B$2:$B$213,'KS5 Topic and Lesson List'!$C$2:$C$213)</f>
        <v>Reteach Chapter 7</v>
      </c>
    </row>
    <row r="100" spans="1:7" ht="15.75" customHeight="1" thickTop="1" thickBot="1">
      <c r="A100" s="1547"/>
      <c r="B100" s="1550"/>
      <c r="C100" s="855"/>
      <c r="D100" s="810" t="s">
        <v>460</v>
      </c>
      <c r="E100" s="1105" t="str">
        <f>_xlfn.XLOOKUP($D100,'KS5 Topic and Lesson List'!$B$2:$B$213,'KS5 Topic and Lesson List'!$C$2:$C$213)</f>
        <v>Reteach Chapter 4</v>
      </c>
      <c r="F100" s="810" t="s">
        <v>461</v>
      </c>
      <c r="G100" s="1105" t="str">
        <f>_xlfn.XLOOKUP($F100,'KS5 Topic and Lesson List'!$B$2:$B$213,'KS5 Topic and Lesson List'!$C$2:$C$213)</f>
        <v>Reteach Chapter 7</v>
      </c>
    </row>
    <row r="101" spans="1:7" ht="15.6" customHeight="1" thickTop="1" thickBot="1">
      <c r="A101" s="1549">
        <v>46090</v>
      </c>
      <c r="B101" s="1550" t="s">
        <v>100</v>
      </c>
      <c r="C101" s="850"/>
      <c r="D101" s="810" t="s">
        <v>462</v>
      </c>
      <c r="E101" s="1103" t="str">
        <f>_xlfn.XLOOKUP($D101,'KS5 Topic and Lesson List'!$B$2:$B$213,'KS5 Topic and Lesson List'!$C$2:$C$213)</f>
        <v>Reteach Chapter 5</v>
      </c>
      <c r="F101" s="810" t="s">
        <v>461</v>
      </c>
      <c r="G101" s="1103" t="str">
        <f>_xlfn.XLOOKUP($F101,'KS5 Topic and Lesson List'!$B$2:$B$213,'KS5 Topic and Lesson List'!$C$2:$C$213)</f>
        <v>Reteach Chapter 7</v>
      </c>
    </row>
    <row r="102" spans="1:7" ht="15.6" customHeight="1" thickTop="1" thickBot="1">
      <c r="A102" s="1548"/>
      <c r="B102" s="1550"/>
      <c r="C102" s="852"/>
      <c r="D102" s="810" t="s">
        <v>462</v>
      </c>
      <c r="E102" s="1104" t="str">
        <f>_xlfn.XLOOKUP($D102,'KS5 Topic and Lesson List'!$B$2:$B$213,'KS5 Topic and Lesson List'!$C$2:$C$213)</f>
        <v>Reteach Chapter 5</v>
      </c>
      <c r="F102" s="810" t="s">
        <v>463</v>
      </c>
      <c r="G102" s="1104" t="str">
        <f>_xlfn.XLOOKUP($F102,'KS5 Topic and Lesson List'!$B$2:$B$213,'KS5 Topic and Lesson List'!$C$2:$C$213)</f>
        <v>Reteach Chapter 8</v>
      </c>
    </row>
    <row r="103" spans="1:7" ht="15.75" customHeight="1" thickTop="1" thickBot="1">
      <c r="A103" s="1548"/>
      <c r="B103" s="1550"/>
      <c r="C103" s="855"/>
      <c r="D103" s="810" t="s">
        <v>462</v>
      </c>
      <c r="E103" s="1105" t="str">
        <f>_xlfn.XLOOKUP($D103,'KS5 Topic and Lesson List'!$B$2:$B$213,'KS5 Topic and Lesson List'!$C$2:$C$213)</f>
        <v>Reteach Chapter 5</v>
      </c>
      <c r="F103" s="810" t="s">
        <v>463</v>
      </c>
      <c r="G103" s="1105" t="str">
        <f>_xlfn.XLOOKUP($F103,'KS5 Topic and Lesson List'!$B$2:$B$213,'KS5 Topic and Lesson List'!$C$2:$C$213)</f>
        <v>Reteach Chapter 8</v>
      </c>
    </row>
    <row r="104" spans="1:7" ht="15.95" customHeight="1" thickTop="1" thickBot="1">
      <c r="A104" s="1546">
        <v>46097</v>
      </c>
      <c r="B104" s="1550" t="s">
        <v>132</v>
      </c>
      <c r="C104" s="817" t="s">
        <v>365</v>
      </c>
      <c r="D104" s="810" t="s">
        <v>464</v>
      </c>
      <c r="E104" s="1103" t="str">
        <f>_xlfn.XLOOKUP($D104,'KS5 Topic and Lesson List'!$B$2:$B$213,'KS5 Topic and Lesson List'!$C$2:$C$213)</f>
        <v>Reteach Chapter 10</v>
      </c>
      <c r="F104" s="810" t="s">
        <v>463</v>
      </c>
      <c r="G104" s="1103" t="str">
        <f>_xlfn.XLOOKUP($F104,'KS5 Topic and Lesson List'!$B$2:$B$213,'KS5 Topic and Lesson List'!$C$2:$C$213)</f>
        <v>Reteach Chapter 8</v>
      </c>
    </row>
    <row r="105" spans="1:7" ht="15.95" customHeight="1" thickTop="1" thickBot="1">
      <c r="A105" s="1547"/>
      <c r="B105" s="1550"/>
      <c r="C105" s="813" t="s">
        <v>365</v>
      </c>
      <c r="D105" s="810" t="s">
        <v>464</v>
      </c>
      <c r="E105" s="1104" t="str">
        <f>_xlfn.XLOOKUP($D105,'KS5 Topic and Lesson List'!$B$2:$B$213,'KS5 Topic and Lesson List'!$C$2:$C$213)</f>
        <v>Reteach Chapter 10</v>
      </c>
      <c r="F105" s="810" t="s">
        <v>465</v>
      </c>
      <c r="G105" s="1104" t="str">
        <f>_xlfn.XLOOKUP($F105,'KS5 Topic and Lesson List'!$B$2:$B$213,'KS5 Topic and Lesson List'!$C$2:$C$213)</f>
        <v>Reteach Chapter 9</v>
      </c>
    </row>
    <row r="106" spans="1:7" ht="15.75" customHeight="1" thickTop="1" thickBot="1">
      <c r="A106" s="1547"/>
      <c r="B106" s="1550"/>
      <c r="C106" s="815" t="s">
        <v>365</v>
      </c>
      <c r="D106" s="810" t="s">
        <v>464</v>
      </c>
      <c r="E106" s="1105" t="str">
        <f>_xlfn.XLOOKUP($D106,'KS5 Topic and Lesson List'!$B$2:$B$213,'KS5 Topic and Lesson List'!$C$2:$C$213)</f>
        <v>Reteach Chapter 10</v>
      </c>
      <c r="F106" s="810" t="s">
        <v>465</v>
      </c>
      <c r="G106" s="1105" t="str">
        <f>_xlfn.XLOOKUP($F106,'KS5 Topic and Lesson List'!$B$2:$B$213,'KS5 Topic and Lesson List'!$C$2:$C$213)</f>
        <v>Reteach Chapter 9</v>
      </c>
    </row>
    <row r="107" spans="1:7" ht="15.6" customHeight="1" thickTop="1" thickBot="1">
      <c r="A107" s="1549">
        <v>46104</v>
      </c>
      <c r="B107" s="1550" t="s">
        <v>166</v>
      </c>
      <c r="C107" s="817" t="s">
        <v>365</v>
      </c>
      <c r="D107" s="810" t="s">
        <v>466</v>
      </c>
      <c r="E107" s="1103" t="str">
        <f>_xlfn.XLOOKUP($D107,'KS5 Topic and Lesson List'!$B$2:$B$213,'KS5 Topic and Lesson List'!$C$2:$C$213)</f>
        <v>Reteach Chapter 11</v>
      </c>
      <c r="F107" s="810" t="s">
        <v>467</v>
      </c>
      <c r="G107" s="1103" t="str">
        <f>_xlfn.XLOOKUP($F107,'KS5 Topic and Lesson List'!$B$2:$B$213,'KS5 Topic and Lesson List'!$C$2:$C$213)</f>
        <v>Reteach Chapter 12</v>
      </c>
    </row>
    <row r="108" spans="1:7" ht="15.6" customHeight="1" thickTop="1" thickBot="1">
      <c r="A108" s="1548"/>
      <c r="B108" s="1550"/>
      <c r="C108" s="813" t="s">
        <v>365</v>
      </c>
      <c r="D108" s="810" t="s">
        <v>466</v>
      </c>
      <c r="E108" s="1104" t="str">
        <f>_xlfn.XLOOKUP($D108,'KS5 Topic and Lesson List'!$B$2:$B$213,'KS5 Topic and Lesson List'!$C$2:$C$213)</f>
        <v>Reteach Chapter 11</v>
      </c>
      <c r="F108" s="810" t="s">
        <v>467</v>
      </c>
      <c r="G108" s="1104" t="str">
        <f>_xlfn.XLOOKUP($F108,'KS5 Topic and Lesson List'!$B$2:$B$213,'KS5 Topic and Lesson List'!$C$2:$C$213)</f>
        <v>Reteach Chapter 12</v>
      </c>
    </row>
    <row r="109" spans="1:7" ht="15.75" customHeight="1" thickTop="1" thickBot="1">
      <c r="A109" s="1548"/>
      <c r="B109" s="1550"/>
      <c r="C109" s="839" t="s">
        <v>365</v>
      </c>
      <c r="D109" s="810" t="s">
        <v>466</v>
      </c>
      <c r="E109" s="1106" t="str">
        <f>_xlfn.XLOOKUP($D109,'KS5 Topic and Lesson List'!$B$2:$B$213,'KS5 Topic and Lesson List'!$C$2:$C$213)</f>
        <v>Reteach Chapter 11</v>
      </c>
      <c r="F109" s="810" t="s">
        <v>467</v>
      </c>
      <c r="G109" s="1106" t="str">
        <f>_xlfn.XLOOKUP($F109,'KS5 Topic and Lesson List'!$B$2:$B$213,'KS5 Topic and Lesson List'!$C$2:$C$213)</f>
        <v>Reteach Chapter 12</v>
      </c>
    </row>
    <row r="110" spans="1:7" ht="15.95" customHeight="1" thickTop="1" thickBot="1">
      <c r="A110" s="1546">
        <v>46111</v>
      </c>
      <c r="B110" s="1550" t="s">
        <v>6</v>
      </c>
      <c r="C110" s="840" t="s">
        <v>365</v>
      </c>
      <c r="D110" s="841"/>
      <c r="E110" s="841"/>
      <c r="F110" s="841"/>
      <c r="G110" s="841"/>
    </row>
    <row r="111" spans="1:7" ht="15.95" customHeight="1">
      <c r="A111" s="1547"/>
      <c r="B111" s="1550"/>
      <c r="C111" s="829" t="s">
        <v>365</v>
      </c>
      <c r="D111" s="830"/>
      <c r="E111" s="830"/>
      <c r="F111" s="830"/>
      <c r="G111" s="830"/>
    </row>
    <row r="112" spans="1:7">
      <c r="A112" s="1547"/>
      <c r="B112" s="1550"/>
      <c r="C112" s="829"/>
      <c r="D112" s="830"/>
      <c r="E112" s="830"/>
      <c r="F112" s="830"/>
      <c r="G112" s="830"/>
    </row>
    <row r="113" spans="1:7" ht="60.6" customHeight="1">
      <c r="A113" s="1547"/>
      <c r="B113" s="1550"/>
      <c r="C113" s="829" t="s">
        <v>365</v>
      </c>
      <c r="D113" s="830"/>
      <c r="E113" s="830"/>
      <c r="F113" s="830"/>
      <c r="G113" s="830"/>
    </row>
    <row r="114" spans="1:7" ht="15.6" customHeight="1">
      <c r="A114" s="1547"/>
      <c r="B114" s="1550"/>
      <c r="C114" s="829" t="s">
        <v>365</v>
      </c>
      <c r="D114" s="830"/>
      <c r="E114" s="830"/>
      <c r="F114" s="830"/>
      <c r="G114" s="830"/>
    </row>
    <row r="115" spans="1:7" ht="16.5" customHeight="1">
      <c r="A115" s="1547"/>
      <c r="B115" s="1550"/>
      <c r="C115" s="831" t="s">
        <v>365</v>
      </c>
      <c r="D115" s="832"/>
      <c r="E115" s="832"/>
      <c r="F115" s="832"/>
      <c r="G115" s="832"/>
    </row>
    <row r="116" spans="1:7" ht="15.95" customHeight="1">
      <c r="A116" s="1549">
        <v>46118</v>
      </c>
      <c r="B116" s="1550" t="s">
        <v>6</v>
      </c>
      <c r="C116" s="842" t="s">
        <v>365</v>
      </c>
      <c r="D116" s="843"/>
      <c r="E116" s="843"/>
      <c r="F116" s="843"/>
      <c r="G116" s="843"/>
    </row>
    <row r="117" spans="1:7" ht="15.95" customHeight="1">
      <c r="A117" s="1548"/>
      <c r="B117" s="1550"/>
      <c r="C117" s="829" t="s">
        <v>365</v>
      </c>
      <c r="D117" s="830"/>
      <c r="E117" s="830"/>
      <c r="F117" s="830"/>
      <c r="G117" s="830"/>
    </row>
    <row r="118" spans="1:7" ht="81" customHeight="1">
      <c r="A118" s="1548"/>
      <c r="B118" s="1550"/>
      <c r="C118" s="829"/>
      <c r="D118" s="830"/>
      <c r="E118" s="830"/>
      <c r="F118" s="830"/>
      <c r="G118" s="830"/>
    </row>
    <row r="119" spans="1:7" ht="15.6" customHeight="1">
      <c r="A119" s="1548"/>
      <c r="B119" s="1550"/>
      <c r="C119" s="829" t="s">
        <v>365</v>
      </c>
      <c r="D119" s="830"/>
      <c r="E119" s="830"/>
      <c r="F119" s="830"/>
      <c r="G119" s="830"/>
    </row>
    <row r="120" spans="1:7" ht="16.5" customHeight="1">
      <c r="A120" s="1548"/>
      <c r="B120" s="1550"/>
      <c r="C120" s="829" t="s">
        <v>365</v>
      </c>
      <c r="D120" s="830"/>
      <c r="E120" s="830"/>
      <c r="F120" s="830"/>
      <c r="G120" s="830"/>
    </row>
    <row r="121" spans="1:7" ht="15.75" customHeight="1" thickTop="1" thickBot="1">
      <c r="A121" s="1548"/>
      <c r="B121" s="1550"/>
      <c r="C121" s="831" t="s">
        <v>365</v>
      </c>
      <c r="D121" s="832"/>
      <c r="E121" s="832"/>
      <c r="F121" s="832"/>
      <c r="G121" s="832"/>
    </row>
    <row r="122" spans="1:7" ht="15.95" customHeight="1" thickTop="1" thickBot="1">
      <c r="A122" s="1546">
        <v>46125</v>
      </c>
      <c r="B122" s="1550" t="s">
        <v>468</v>
      </c>
      <c r="C122" s="922" t="s">
        <v>469</v>
      </c>
      <c r="D122" s="793" t="s">
        <v>470</v>
      </c>
      <c r="E122" s="1098" t="str">
        <f>_xlfn.XLOOKUP($D122,'KS5 Topic and Lesson List'!$B$2:$B$213,'KS5 Topic and Lesson List'!$C$2:$C$213)</f>
        <v>Hall mock Paper 1</v>
      </c>
      <c r="F122" s="793" t="s">
        <v>470</v>
      </c>
      <c r="G122" s="1098" t="str">
        <f>_xlfn.XLOOKUP($F122,'KS5 Topic and Lesson List'!$B$2:$B$213,'KS5 Topic and Lesson List'!$C$2:$C$213)</f>
        <v>Hall mock Paper 1</v>
      </c>
    </row>
    <row r="123" spans="1:7" ht="15.75" customHeight="1" thickTop="1" thickBot="1">
      <c r="A123" s="1547"/>
      <c r="B123" s="1550"/>
      <c r="C123" s="923"/>
      <c r="D123" s="793" t="s">
        <v>470</v>
      </c>
      <c r="E123" s="1099" t="str">
        <f>_xlfn.XLOOKUP($D123,'KS5 Topic and Lesson List'!$B$2:$B$213,'KS5 Topic and Lesson List'!$C$2:$C$213)</f>
        <v>Hall mock Paper 1</v>
      </c>
      <c r="F123" s="793" t="s">
        <v>470</v>
      </c>
      <c r="G123" s="1099" t="str">
        <f>_xlfn.XLOOKUP($F123,'KS5 Topic and Lesson List'!$B$2:$B$213,'KS5 Topic and Lesson List'!$C$2:$C$213)</f>
        <v>Hall mock Paper 1</v>
      </c>
    </row>
    <row r="124" spans="1:7" ht="15.6" customHeight="1" thickTop="1" thickBot="1">
      <c r="A124" s="1547"/>
      <c r="B124" s="1550"/>
      <c r="C124" s="924"/>
      <c r="D124" s="793" t="s">
        <v>470</v>
      </c>
      <c r="E124" s="1100" t="str">
        <f>_xlfn.XLOOKUP($D124,'KS5 Topic and Lesson List'!$B$2:$B$213,'KS5 Topic and Lesson List'!$C$2:$C$213)</f>
        <v>Hall mock Paper 1</v>
      </c>
      <c r="F124" s="793" t="s">
        <v>470</v>
      </c>
      <c r="G124" s="1100" t="str">
        <f>_xlfn.XLOOKUP($F124,'KS5 Topic and Lesson List'!$B$2:$B$213,'KS5 Topic and Lesson List'!$C$2:$C$213)</f>
        <v>Hall mock Paper 1</v>
      </c>
    </row>
    <row r="125" spans="1:7" ht="15.6" customHeight="1" thickTop="1" thickBot="1">
      <c r="A125" s="1549">
        <v>46132</v>
      </c>
      <c r="B125" s="1550" t="s">
        <v>471</v>
      </c>
      <c r="C125" s="925"/>
      <c r="D125" s="805" t="s">
        <v>472</v>
      </c>
      <c r="E125" s="1098" t="str">
        <f>_xlfn.XLOOKUP($D125,'KS5 Topic and Lesson List'!$B$2:$B$213,'KS5 Topic and Lesson List'!$C$2:$C$213)</f>
        <v>Mock DIRT/reteach</v>
      </c>
      <c r="F125" s="805" t="s">
        <v>472</v>
      </c>
      <c r="G125" s="1098" t="str">
        <f>_xlfn.XLOOKUP($F125,'KS5 Topic and Lesson List'!$B$2:$B$213,'KS5 Topic and Lesson List'!$C$2:$C$213)</f>
        <v>Mock DIRT/reteach</v>
      </c>
    </row>
    <row r="126" spans="1:7">
      <c r="A126" s="1548"/>
      <c r="B126" s="1550"/>
      <c r="D126" s="805" t="s">
        <v>472</v>
      </c>
      <c r="E126" s="1099" t="str">
        <f>_xlfn.XLOOKUP($D126,'KS5 Topic and Lesson List'!$B$2:$B$213,'KS5 Topic and Lesson List'!$C$2:$C$213)</f>
        <v>Mock DIRT/reteach</v>
      </c>
      <c r="F126" s="805" t="s">
        <v>472</v>
      </c>
      <c r="G126" s="1099" t="str">
        <f>_xlfn.XLOOKUP($F126,'KS5 Topic and Lesson List'!$B$2:$B$213,'KS5 Topic and Lesson List'!$C$2:$C$213)</f>
        <v>Mock DIRT/reteach</v>
      </c>
    </row>
    <row r="127" spans="1:7" ht="15.6" customHeight="1" thickTop="1" thickBot="1">
      <c r="A127" s="1548"/>
      <c r="B127" s="1550"/>
      <c r="D127" s="805" t="s">
        <v>472</v>
      </c>
      <c r="E127" s="1100" t="str">
        <f>_xlfn.XLOOKUP($D127,'KS5 Topic and Lesson List'!$B$2:$B$213,'KS5 Topic and Lesson List'!$C$2:$C$213)</f>
        <v>Mock DIRT/reteach</v>
      </c>
      <c r="F127" s="805" t="s">
        <v>472</v>
      </c>
      <c r="G127" s="1100" t="str">
        <f>_xlfn.XLOOKUP($F127,'KS5 Topic and Lesson List'!$B$2:$B$213,'KS5 Topic and Lesson List'!$C$2:$C$213)</f>
        <v>Mock DIRT/reteach</v>
      </c>
    </row>
    <row r="128" spans="1:7">
      <c r="A128" s="1546">
        <v>46139</v>
      </c>
      <c r="B128" s="1550" t="s">
        <v>473</v>
      </c>
      <c r="C128" s="926" t="s">
        <v>474</v>
      </c>
      <c r="D128" s="828"/>
      <c r="E128" s="828"/>
      <c r="F128" s="828"/>
      <c r="G128" s="828"/>
    </row>
    <row r="129" spans="1:7" ht="15.75" customHeight="1" thickTop="1" thickBot="1">
      <c r="A129" s="1547"/>
      <c r="B129" s="1550"/>
      <c r="C129" s="932"/>
      <c r="D129" s="931"/>
      <c r="E129" s="808"/>
      <c r="F129" s="1101" t="s">
        <v>384</v>
      </c>
      <c r="G129" s="1099" t="str">
        <f>_xlfn.XLOOKUP($F129,'KS5 Topic and Lesson List'!$B$2:$B$213,'KS5 Topic and Lesson List'!$C$2:$C$213)</f>
        <v>Topic DIRT/feedback/reteach</v>
      </c>
    </row>
    <row r="130" spans="1:7" ht="15.6" customHeight="1" thickTop="1" thickBot="1">
      <c r="A130" s="1547"/>
      <c r="B130" s="1550"/>
      <c r="C130" s="925"/>
      <c r="D130" s="1101" t="s">
        <v>384</v>
      </c>
      <c r="E130" s="1099" t="str">
        <f>_xlfn.XLOOKUP($D130,'KS5 Topic and Lesson List'!$B$2:$B$213,'KS5 Topic and Lesson List'!$C$2:$C$213)</f>
        <v>Topic DIRT/feedback/reteach</v>
      </c>
      <c r="F130" s="1101" t="s">
        <v>384</v>
      </c>
      <c r="G130" s="1099" t="str">
        <f>_xlfn.XLOOKUP($F130,'KS5 Topic and Lesson List'!$B$2:$B$213,'KS5 Topic and Lesson List'!$C$2:$C$213)</f>
        <v>Topic DIRT/feedback/reteach</v>
      </c>
    </row>
    <row r="131" spans="1:7" ht="15.6" customHeight="1" thickTop="1" thickBot="1">
      <c r="A131" s="1547"/>
      <c r="B131" s="1550"/>
      <c r="C131" s="927"/>
      <c r="D131" s="1101" t="s">
        <v>384</v>
      </c>
      <c r="E131" s="1100" t="str">
        <f>_xlfn.XLOOKUP($D131,'KS5 Topic and Lesson List'!$B$2:$B$213,'KS5 Topic and Lesson List'!$C$2:$C$213)</f>
        <v>Topic DIRT/feedback/reteach</v>
      </c>
      <c r="F131" s="1102" t="s">
        <v>384</v>
      </c>
      <c r="G131" s="1100" t="str">
        <f>_xlfn.XLOOKUP($F131,'KS5 Topic and Lesson List'!$B$2:$B$213,'KS5 Topic and Lesson List'!$C$2:$C$213)</f>
        <v>Topic DIRT/feedback/reteach</v>
      </c>
    </row>
    <row r="132" spans="1:7" ht="16.5" customHeight="1" thickTop="1" thickBot="1">
      <c r="A132" s="1549">
        <v>46146</v>
      </c>
      <c r="B132" s="1550" t="s">
        <v>475</v>
      </c>
      <c r="C132" s="925"/>
      <c r="D132" s="1109" t="s">
        <v>476</v>
      </c>
      <c r="E132" s="1110" t="str">
        <f>_xlfn.XLOOKUP($D132,'KS5 Topic and Lesson List'!$B$2:$B$213,'KS5 Topic and Lesson List'!$C$2:$C$213)</f>
        <v>Coordination</v>
      </c>
      <c r="F132" s="1109" t="s">
        <v>477</v>
      </c>
      <c r="G132" s="1110" t="str">
        <f>_xlfn.XLOOKUP($F132,'KS5 Topic and Lesson List'!$B$2:$B$213,'KS5 Topic and Lesson List'!$C$2:$C$213)</f>
        <v>The principle of homeostasis​</v>
      </c>
    </row>
    <row r="133" spans="1:7" ht="15.75" customHeight="1" thickTop="1" thickBot="1">
      <c r="A133" s="1548"/>
      <c r="B133" s="1550"/>
      <c r="C133" s="928"/>
      <c r="D133" s="1111" t="s">
        <v>478</v>
      </c>
      <c r="E133" s="1112" t="str">
        <f>_xlfn.XLOOKUP($D133,'KS5 Topic and Lesson List'!$B$2:$B$213,'KS5 Topic and Lesson List'!$C$2:$C$213)</f>
        <v>Neurones</v>
      </c>
      <c r="F133" s="1111" t="s">
        <v>479</v>
      </c>
      <c r="G133" s="1112" t="str">
        <f>_xlfn.XLOOKUP($F133,'KS5 Topic and Lesson List'!$B$2:$B$213,'KS5 Topic and Lesson List'!$C$2:$C$213)</f>
        <v>Thermoregulation in ectotherms​</v>
      </c>
    </row>
    <row r="134" spans="1:7" ht="15.95" customHeight="1" thickTop="1" thickBot="1">
      <c r="A134" s="1548"/>
      <c r="B134" s="1550"/>
      <c r="C134" s="925"/>
      <c r="D134" s="1113" t="s">
        <v>480</v>
      </c>
      <c r="E134" s="1114" t="str">
        <f>_xlfn.XLOOKUP($D134,'KS5 Topic and Lesson List'!$B$2:$B$213,'KS5 Topic and Lesson List'!$C$2:$C$213)</f>
        <v>Sensory Receptors</v>
      </c>
      <c r="F134" s="1113" t="s">
        <v>481</v>
      </c>
      <c r="G134" s="1114" t="str">
        <f>_xlfn.XLOOKUP($F134,'KS5 Topic and Lesson List'!$B$2:$B$213,'KS5 Topic and Lesson List'!$C$2:$C$213)</f>
        <v>Thermoregulation in ectotherms​</v>
      </c>
    </row>
    <row r="135" spans="1:7" ht="15.75" customHeight="1" thickTop="1" thickBot="1">
      <c r="A135" s="1546">
        <v>46153</v>
      </c>
      <c r="B135" s="1550" t="s">
        <v>482</v>
      </c>
      <c r="D135" s="1109" t="s">
        <v>483</v>
      </c>
      <c r="E135" s="1110" t="str">
        <f>_xlfn.XLOOKUP($D135,'KS5 Topic and Lesson List'!$B$2:$B$213,'KS5 Topic and Lesson List'!$C$2:$C$213)</f>
        <v>Nervous Transmission</v>
      </c>
      <c r="F135" s="1109" t="s">
        <v>484</v>
      </c>
      <c r="G135" s="1110" t="str">
        <f>_xlfn.XLOOKUP($F135,'KS5 Topic and Lesson List'!$B$2:$B$213,'KS5 Topic and Lesson List'!$C$2:$C$213)</f>
        <v>Excretion, homeostasis and the liver​</v>
      </c>
    </row>
    <row r="136" spans="1:7" ht="15.6" customHeight="1" thickTop="1" thickBot="1">
      <c r="A136" s="1547"/>
      <c r="B136" s="1550"/>
      <c r="D136" s="1111" t="s">
        <v>485</v>
      </c>
      <c r="E136" s="1112" t="str">
        <f>_xlfn.XLOOKUP($D136,'KS5 Topic and Lesson List'!$B$2:$B$213,'KS5 Topic and Lesson List'!$C$2:$C$213)</f>
        <v>Synapses</v>
      </c>
      <c r="F136" s="1111" t="s">
        <v>486</v>
      </c>
      <c r="G136" s="1112" t="str">
        <f>_xlfn.XLOOKUP($F136,'KS5 Topic and Lesson List'!$B$2:$B$213,'KS5 Topic and Lesson List'!$C$2:$C$213)</f>
        <v>The structure and function of the mammalian Kidney​</v>
      </c>
    </row>
    <row r="137" spans="1:7" ht="15.6" customHeight="1" thickTop="1" thickBot="1">
      <c r="A137" s="1547"/>
      <c r="B137" s="1550"/>
      <c r="D137" s="1113" t="s">
        <v>487</v>
      </c>
      <c r="E137" s="1114" t="str">
        <f>_xlfn.XLOOKUP($D137,'KS5 Topic and Lesson List'!$B$2:$B$213,'KS5 Topic and Lesson List'!$C$2:$C$213)</f>
        <v>Organisation of the nervous system</v>
      </c>
      <c r="F137" s="1113" t="s">
        <v>488</v>
      </c>
      <c r="G137" s="1114" t="str">
        <f>_xlfn.XLOOKUP($F137,'KS5 Topic and Lesson List'!$B$2:$B$213,'KS5 Topic and Lesson List'!$C$2:$C$213)</f>
        <v>The kidney and osmoregulation​</v>
      </c>
    </row>
    <row r="138" spans="1:7" ht="15.75" customHeight="1" thickTop="1" thickBot="1">
      <c r="A138" s="1549">
        <v>46160</v>
      </c>
      <c r="B138" s="1550" t="s">
        <v>489</v>
      </c>
      <c r="D138" s="1109" t="s">
        <v>490</v>
      </c>
      <c r="E138" s="1110" t="str">
        <f>_xlfn.XLOOKUP($D138,'KS5 Topic and Lesson List'!$B$2:$B$213,'KS5 Topic and Lesson List'!$C$2:$C$213)</f>
        <v>Structure and Function of the Brain</v>
      </c>
      <c r="F138" s="1109" t="s">
        <v>491</v>
      </c>
      <c r="G138" s="1110" t="str">
        <f>_xlfn.XLOOKUP($F138,'KS5 Topic and Lesson List'!$B$2:$B$213,'KS5 Topic and Lesson List'!$C$2:$C$213)</f>
        <v>Urine and diagnosis​</v>
      </c>
    </row>
    <row r="139" spans="1:7" ht="15.75" customHeight="1" thickTop="1" thickBot="1">
      <c r="A139" s="1548"/>
      <c r="B139" s="1550"/>
      <c r="D139" s="1111" t="s">
        <v>492</v>
      </c>
      <c r="E139" s="1112" t="str">
        <f>_xlfn.XLOOKUP($D139,'KS5 Topic and Lesson List'!$B$2:$B$213,'KS5 Topic and Lesson List'!$C$2:$C$213)</f>
        <v>Reflexes</v>
      </c>
      <c r="F139" s="1111" t="s">
        <v>493</v>
      </c>
      <c r="G139" s="1112" t="str">
        <f>_xlfn.XLOOKUP($F139,'KS5 Topic and Lesson List'!$B$2:$B$213,'KS5 Topic and Lesson List'!$C$2:$C$213)</f>
        <v>Kidney Failure</v>
      </c>
    </row>
    <row r="140" spans="1:7" ht="15.95" customHeight="1" thickTop="1" thickBot="1">
      <c r="A140" s="1548"/>
      <c r="B140" s="1550"/>
      <c r="D140" s="1115" t="s">
        <v>494</v>
      </c>
      <c r="E140" s="1116" t="str">
        <f>_xlfn.XLOOKUP($D140,'KS5 Topic and Lesson List'!$B$2:$B$213,'KS5 Topic and Lesson List'!$C$2:$C$213)</f>
        <v>Voluntary and Involuntary muscles</v>
      </c>
      <c r="F140" s="1115" t="s">
        <v>495</v>
      </c>
      <c r="G140" s="1116" t="str">
        <f>_xlfn.XLOOKUP($F140,'KS5 Topic and Lesson List'!$B$2:$B$213,'KS5 Topic and Lesson List'!$C$2:$C$213)</f>
        <v>Required practical PAG 11</v>
      </c>
    </row>
    <row r="141" spans="1:7" ht="15.75" customHeight="1" thickTop="1" thickBot="1">
      <c r="A141" s="1546">
        <v>46167</v>
      </c>
      <c r="B141" s="1551" t="s">
        <v>6</v>
      </c>
      <c r="C141" s="929"/>
      <c r="D141" s="845"/>
      <c r="E141" s="846" t="s">
        <v>365</v>
      </c>
      <c r="F141" s="845"/>
      <c r="G141" s="846" t="s">
        <v>365</v>
      </c>
    </row>
    <row r="142" spans="1:7" ht="15.6" customHeight="1" thickTop="1" thickBot="1">
      <c r="A142" s="1547"/>
      <c r="B142" s="1551"/>
      <c r="C142" s="926"/>
      <c r="D142" s="830"/>
      <c r="E142" s="847" t="s">
        <v>365</v>
      </c>
      <c r="F142" s="830"/>
      <c r="G142" s="847" t="s">
        <v>365</v>
      </c>
    </row>
    <row r="143" spans="1:7" ht="15.6" customHeight="1" thickTop="1" thickBot="1">
      <c r="A143" s="1547"/>
      <c r="B143" s="1551"/>
      <c r="C143" s="926"/>
      <c r="D143" s="830"/>
      <c r="E143" s="847"/>
      <c r="F143" s="830"/>
      <c r="G143" s="847"/>
    </row>
    <row r="144" spans="1:7">
      <c r="A144" s="1547"/>
      <c r="B144" s="1551"/>
      <c r="C144" s="926"/>
      <c r="D144" s="830"/>
      <c r="E144" s="847" t="s">
        <v>365</v>
      </c>
      <c r="F144" s="830"/>
      <c r="G144" s="847" t="s">
        <v>365</v>
      </c>
    </row>
    <row r="145" spans="1:7" ht="15.75" customHeight="1" thickTop="1" thickBot="1">
      <c r="A145" s="1547"/>
      <c r="B145" s="1551"/>
      <c r="C145" s="926"/>
      <c r="D145" s="830"/>
      <c r="E145" s="847" t="s">
        <v>365</v>
      </c>
      <c r="F145" s="830"/>
      <c r="G145" s="847" t="s">
        <v>365</v>
      </c>
    </row>
    <row r="146" spans="1:7" ht="15.95" customHeight="1" thickTop="1" thickBot="1">
      <c r="A146" s="1547"/>
      <c r="B146" s="1551"/>
      <c r="C146" s="930"/>
      <c r="D146" s="832"/>
      <c r="E146" s="848" t="s">
        <v>365</v>
      </c>
      <c r="F146" s="832"/>
      <c r="G146" s="848" t="s">
        <v>365</v>
      </c>
    </row>
    <row r="147" spans="1:7" ht="15.75" customHeight="1" thickTop="1" thickBot="1">
      <c r="A147" s="1549">
        <v>46174</v>
      </c>
      <c r="B147" s="1550" t="s">
        <v>496</v>
      </c>
      <c r="C147" s="922" t="s">
        <v>497</v>
      </c>
      <c r="D147" s="1109" t="s">
        <v>498</v>
      </c>
      <c r="E147" s="1110" t="str">
        <f>_xlfn.XLOOKUP($D147,'KS5 Topic and Lesson List'!$B$2:$B$213,'KS5 Topic and Lesson List'!$C$2:$C$213)</f>
        <v>Sliding filament model</v>
      </c>
      <c r="F147" s="1109" t="s">
        <v>495</v>
      </c>
      <c r="G147" s="1110" t="str">
        <f>_xlfn.XLOOKUP($F147,'KS5 Topic and Lesson List'!$B$2:$B$213,'KS5 Topic and Lesson List'!$C$2:$C$213)</f>
        <v>Required practical PAG 11</v>
      </c>
    </row>
    <row r="148" spans="1:7" ht="15.6" customHeight="1" thickTop="1" thickBot="1">
      <c r="A148" s="1548"/>
      <c r="B148" s="1550"/>
      <c r="C148" s="813" t="s">
        <v>365</v>
      </c>
      <c r="D148" s="1111" t="s">
        <v>379</v>
      </c>
      <c r="E148" s="1112" t="str">
        <f>_xlfn.XLOOKUP($D148,'KS5 Topic and Lesson List'!$B$2:$B$213,'KS5 Topic and Lesson List'!$C$2:$C$213)</f>
        <v>Review/Consolidation/Catch up</v>
      </c>
      <c r="F148" s="1111" t="s">
        <v>379</v>
      </c>
      <c r="G148" s="1112" t="str">
        <f>_xlfn.XLOOKUP($F148,'KS5 Topic and Lesson List'!$B$2:$B$213,'KS5 Topic and Lesson List'!$C$2:$C$213)</f>
        <v>Review/Consolidation/Catch up</v>
      </c>
    </row>
    <row r="149" spans="1:7" ht="15.6" customHeight="1">
      <c r="A149" s="1548"/>
      <c r="B149" s="1550"/>
      <c r="C149" s="815" t="s">
        <v>365</v>
      </c>
      <c r="D149" s="1113" t="s">
        <v>382</v>
      </c>
      <c r="E149" s="1114" t="str">
        <f>_xlfn.XLOOKUP($D149,'KS5 Topic and Lesson List'!$B$2:$B$213,'KS5 Topic and Lesson List'!$C$2:$C$213)</f>
        <v>Topic assessment</v>
      </c>
      <c r="F149" s="1113" t="s">
        <v>382</v>
      </c>
      <c r="G149" s="1114" t="str">
        <f>_xlfn.XLOOKUP($F149,'KS5 Topic and Lesson List'!$B$2:$B$213,'KS5 Topic and Lesson List'!$C$2:$C$213)</f>
        <v>Topic assessment</v>
      </c>
    </row>
    <row r="150" spans="1:7">
      <c r="A150" s="1546">
        <v>46181</v>
      </c>
      <c r="B150" s="1550" t="s">
        <v>499</v>
      </c>
      <c r="C150" s="838"/>
      <c r="D150" s="1109" t="s">
        <v>384</v>
      </c>
      <c r="E150" s="1110" t="str">
        <f>_xlfn.XLOOKUP($D150,'KS5 Topic and Lesson List'!$B$2:$B$213,'KS5 Topic and Lesson List'!$C$2:$C$213)</f>
        <v>Topic DIRT/feedback/reteach</v>
      </c>
      <c r="F150" s="1109" t="s">
        <v>384</v>
      </c>
      <c r="G150" s="1110" t="str">
        <f>_xlfn.XLOOKUP($F150,'KS5 Topic and Lesson List'!$B$2:$B$213,'KS5 Topic and Lesson List'!$C$2:$C$213)</f>
        <v>Topic DIRT/feedback/reteach</v>
      </c>
    </row>
    <row r="151" spans="1:7" ht="15.6" customHeight="1">
      <c r="A151" s="1547"/>
      <c r="B151" s="1550"/>
      <c r="C151" s="813" t="s">
        <v>365</v>
      </c>
      <c r="D151" s="1111" t="s">
        <v>500</v>
      </c>
      <c r="E151" s="1112" t="str">
        <f>_xlfn.XLOOKUP($D151,'KS5 Topic and Lesson List'!$B$2:$B$213,'KS5 Topic and Lesson List'!$C$2:$C$213)</f>
        <v>Hormonal Communication</v>
      </c>
      <c r="F151" s="1111" t="s">
        <v>379</v>
      </c>
      <c r="G151" s="1112" t="str">
        <f>_xlfn.XLOOKUP($F151,'KS5 Topic and Lesson List'!$B$2:$B$213,'KS5 Topic and Lesson List'!$C$2:$C$213)</f>
        <v>Review/Consolidation/Catch up</v>
      </c>
    </row>
    <row r="152" spans="1:7" ht="15.95" customHeight="1">
      <c r="A152" s="1547"/>
      <c r="B152" s="1550"/>
      <c r="C152" s="839" t="s">
        <v>365</v>
      </c>
      <c r="D152" s="1115" t="s">
        <v>501</v>
      </c>
      <c r="E152" s="1116" t="str">
        <f>_xlfn.XLOOKUP($D152,'KS5 Topic and Lesson List'!$B$2:$B$213,'KS5 Topic and Lesson List'!$C$2:$C$213)</f>
        <v>Structure and Function of the Pancreas</v>
      </c>
      <c r="F152" s="1115" t="s">
        <v>379</v>
      </c>
      <c r="G152" s="1116" t="str">
        <f>_xlfn.XLOOKUP($F152,'KS5 Topic and Lesson List'!$B$2:$B$213,'KS5 Topic and Lesson List'!$C$2:$C$213)</f>
        <v>Review/Consolidation/Catch up</v>
      </c>
    </row>
    <row r="153" spans="1:7" ht="15.75" customHeight="1">
      <c r="A153" s="1549">
        <v>46188</v>
      </c>
      <c r="B153" s="1550" t="s">
        <v>502</v>
      </c>
      <c r="C153" s="772" t="s">
        <v>503</v>
      </c>
      <c r="D153" s="1117" t="s">
        <v>504</v>
      </c>
      <c r="E153" s="1118" t="str">
        <f>_xlfn.XLOOKUP($D153,'KS5 Topic and Lesson List'!$B$2:$B$213,'KS5 Topic and Lesson List'!$C$2:$C$213)</f>
        <v>Regulation of blood glucose concentration</v>
      </c>
      <c r="F153" s="1117" t="s">
        <v>379</v>
      </c>
      <c r="G153" s="1118" t="str">
        <f>_xlfn.XLOOKUP($F153,'KS5 Topic and Lesson List'!$B$2:$B$213,'KS5 Topic and Lesson List'!$C$2:$C$213)</f>
        <v>Review/Consolidation/Catch up</v>
      </c>
    </row>
    <row r="154" spans="1:7" ht="15.6" customHeight="1">
      <c r="A154" s="1549"/>
      <c r="B154" s="1550"/>
      <c r="C154" s="772"/>
      <c r="D154" s="1117" t="s">
        <v>505</v>
      </c>
      <c r="E154" s="1118" t="str">
        <f>_xlfn.XLOOKUP($D154,'KS5 Topic and Lesson List'!$B$2:$B$213,'KS5 Topic and Lesson List'!$C$2:$C$213)</f>
        <v>Diabetes and its control​</v>
      </c>
      <c r="F154" s="1117" t="s">
        <v>379</v>
      </c>
      <c r="G154" s="1118" t="str">
        <f>_xlfn.XLOOKUP($F154,'KS5 Topic and Lesson List'!$B$2:$B$213,'KS5 Topic and Lesson List'!$C$2:$C$213)</f>
        <v>Review/Consolidation/Catch up</v>
      </c>
    </row>
    <row r="155" spans="1:7" ht="15.6" customHeight="1">
      <c r="A155" s="1548"/>
      <c r="B155" s="1550"/>
      <c r="C155" s="770" t="s">
        <v>365</v>
      </c>
      <c r="D155" s="1111" t="s">
        <v>506</v>
      </c>
      <c r="E155" s="1112" t="str">
        <f>_xlfn.XLOOKUP($D155,'KS5 Topic and Lesson List'!$B$2:$B$213,'KS5 Topic and Lesson List'!$C$2:$C$213)</f>
        <v>Coordinated Responses</v>
      </c>
      <c r="F155" s="816"/>
      <c r="G155" s="808"/>
    </row>
    <row r="156" spans="1:7">
      <c r="A156" s="1548"/>
      <c r="B156" s="1550"/>
      <c r="C156" s="849" t="s">
        <v>262</v>
      </c>
      <c r="D156" s="877"/>
      <c r="E156" s="878"/>
      <c r="F156" s="877"/>
      <c r="G156" s="878"/>
    </row>
    <row r="157" spans="1:7" ht="15.75" customHeight="1">
      <c r="A157" s="1546">
        <v>46195</v>
      </c>
      <c r="B157" s="1550" t="s">
        <v>507</v>
      </c>
      <c r="C157" s="856"/>
      <c r="D157" s="1109" t="s">
        <v>508</v>
      </c>
      <c r="E157" s="1110" t="str">
        <f>_xlfn.XLOOKUP($D157,'KS5 Topic and Lesson List'!$B$2:$B$213,'KS5 Topic and Lesson List'!$C$2:$C$213)</f>
        <v>Controlling heart rate​</v>
      </c>
      <c r="F157" s="1109" t="s">
        <v>379</v>
      </c>
      <c r="G157" s="1110" t="str">
        <f>_xlfn.XLOOKUP($F157,'KS5 Topic and Lesson List'!$B$2:$B$213,'KS5 Topic and Lesson List'!$C$2:$C$213)</f>
        <v>Review/Consolidation/Catch up</v>
      </c>
    </row>
    <row r="158" spans="1:7" ht="15.95" customHeight="1">
      <c r="A158" s="1547"/>
      <c r="B158" s="1550"/>
      <c r="C158" s="857" t="s">
        <v>365</v>
      </c>
      <c r="D158" s="1111" t="s">
        <v>379</v>
      </c>
      <c r="E158" s="1112" t="str">
        <f>_xlfn.XLOOKUP($D158,'KS5 Topic and Lesson List'!$B$2:$B$213,'KS5 Topic and Lesson List'!$C$2:$C$213)</f>
        <v>Review/Consolidation/Catch up</v>
      </c>
      <c r="F158" s="1111" t="s">
        <v>379</v>
      </c>
      <c r="G158" s="1112" t="str">
        <f>_xlfn.XLOOKUP($F158,'KS5 Topic and Lesson List'!$B$2:$B$213,'KS5 Topic and Lesson List'!$C$2:$C$213)</f>
        <v>Review/Consolidation/Catch up</v>
      </c>
    </row>
    <row r="159" spans="1:7" ht="40.5" customHeight="1">
      <c r="A159" s="1547"/>
      <c r="B159" s="1550"/>
      <c r="C159" s="861" t="s">
        <v>365</v>
      </c>
      <c r="D159" s="1113" t="s">
        <v>382</v>
      </c>
      <c r="E159" s="1114" t="str">
        <f>_xlfn.XLOOKUP($D159,'KS5 Topic and Lesson List'!$B$2:$B$213,'KS5 Topic and Lesson List'!$C$2:$C$213)</f>
        <v>Topic assessment</v>
      </c>
      <c r="F159" s="1113" t="s">
        <v>379</v>
      </c>
      <c r="G159" s="1114" t="str">
        <f>_xlfn.XLOOKUP($F159,'KS5 Topic and Lesson List'!$B$2:$B$213,'KS5 Topic and Lesson List'!$C$2:$C$213)</f>
        <v>Review/Consolidation/Catch up</v>
      </c>
    </row>
    <row r="160" spans="1:7" ht="15.6" customHeight="1">
      <c r="A160" s="1549">
        <v>46202</v>
      </c>
      <c r="B160" s="1550" t="s">
        <v>509</v>
      </c>
      <c r="C160" s="864" t="s">
        <v>365</v>
      </c>
      <c r="D160" s="1109" t="s">
        <v>384</v>
      </c>
      <c r="E160" s="1110" t="str">
        <f>_xlfn.XLOOKUP($D160,'KS5 Topic and Lesson List'!$B$2:$B$213,'KS5 Topic and Lesson List'!$C$2:$C$213)</f>
        <v>Topic DIRT/feedback/reteach</v>
      </c>
      <c r="F160" s="1109" t="s">
        <v>379</v>
      </c>
      <c r="G160" s="1110" t="str">
        <f>_xlfn.XLOOKUP($F160,'KS5 Topic and Lesson List'!$B$2:$B$213,'KS5 Topic and Lesson List'!$C$2:$C$213)</f>
        <v>Review/Consolidation/Catch up</v>
      </c>
    </row>
    <row r="161" spans="1:7" ht="15.6" customHeight="1">
      <c r="A161" s="1548"/>
      <c r="B161" s="1550"/>
      <c r="C161" s="865" t="s">
        <v>393</v>
      </c>
      <c r="D161" s="1111" t="s">
        <v>379</v>
      </c>
      <c r="E161" s="1112" t="str">
        <f>_xlfn.XLOOKUP($D161,'KS5 Topic and Lesson List'!$B$2:$B$213,'KS5 Topic and Lesson List'!$C$2:$C$213)</f>
        <v>Review/Consolidation/Catch up</v>
      </c>
      <c r="F161" s="1111" t="s">
        <v>379</v>
      </c>
      <c r="G161" s="1112" t="str">
        <f>_xlfn.XLOOKUP($F161,'KS5 Topic and Lesson List'!$B$2:$B$213,'KS5 Topic and Lesson List'!$C$2:$C$213)</f>
        <v>Review/Consolidation/Catch up</v>
      </c>
    </row>
    <row r="162" spans="1:7" ht="16.5" customHeight="1">
      <c r="A162" s="1548"/>
      <c r="B162" s="1550"/>
      <c r="C162" s="866" t="s">
        <v>365</v>
      </c>
      <c r="D162" s="1113" t="s">
        <v>379</v>
      </c>
      <c r="E162" s="1114" t="str">
        <f>_xlfn.XLOOKUP($D162,'KS5 Topic and Lesson List'!$B$2:$B$213,'KS5 Topic and Lesson List'!$C$2:$C$213)</f>
        <v>Review/Consolidation/Catch up</v>
      </c>
      <c r="F162" s="1113" t="s">
        <v>379</v>
      </c>
      <c r="G162" s="1114" t="str">
        <f>_xlfn.XLOOKUP($F162,'KS5 Topic and Lesson List'!$B$2:$B$213,'KS5 Topic and Lesson List'!$C$2:$C$213)</f>
        <v>Review/Consolidation/Catch up</v>
      </c>
    </row>
    <row r="163" spans="1:7" ht="15.75" customHeight="1">
      <c r="A163" s="1546">
        <v>46209</v>
      </c>
      <c r="B163" s="1550" t="s">
        <v>510</v>
      </c>
      <c r="C163" s="864" t="s">
        <v>365</v>
      </c>
      <c r="D163" s="818" t="s">
        <v>511</v>
      </c>
      <c r="E163" s="869" t="str">
        <f>_xlfn.XLOOKUP($D163,'KS5 Topic and Lesson List'!$B$2:$B$213,'KS5 Topic and Lesson List'!$C$2:$C$213)</f>
        <v>Work Experience</v>
      </c>
      <c r="F163" s="818" t="s">
        <v>511</v>
      </c>
      <c r="G163" s="869" t="str">
        <f>_xlfn.XLOOKUP($F163,'KS5 Topic and Lesson List'!$B$2:$B$213,'KS5 Topic and Lesson List'!$C$2:$C$213)</f>
        <v>Work Experience</v>
      </c>
    </row>
    <row r="164" spans="1:7" ht="15.95" customHeight="1">
      <c r="A164" s="1547"/>
      <c r="B164" s="1550"/>
      <c r="C164" s="864" t="s">
        <v>365</v>
      </c>
      <c r="D164" s="814" t="s">
        <v>511</v>
      </c>
      <c r="E164" s="807" t="str">
        <f>_xlfn.XLOOKUP($D164,'KS5 Topic and Lesson List'!$B$2:$B$213,'KS5 Topic and Lesson List'!$C$2:$C$213)</f>
        <v>Work Experience</v>
      </c>
      <c r="F164" s="814" t="s">
        <v>511</v>
      </c>
      <c r="G164" s="807" t="str">
        <f>_xlfn.XLOOKUP($F164,'KS5 Topic and Lesson List'!$B$2:$B$213,'KS5 Topic and Lesson List'!$C$2:$C$213)</f>
        <v>Work Experience</v>
      </c>
    </row>
    <row r="165" spans="1:7" ht="15.75" customHeight="1">
      <c r="A165" s="1547"/>
      <c r="B165" s="1550"/>
      <c r="C165" s="864" t="s">
        <v>365</v>
      </c>
      <c r="D165" s="867" t="s">
        <v>511</v>
      </c>
      <c r="E165" s="868" t="str">
        <f>_xlfn.XLOOKUP($D165,'KS5 Topic and Lesson List'!$B$2:$B$213,'KS5 Topic and Lesson List'!$C$2:$C$213)</f>
        <v>Work Experience</v>
      </c>
      <c r="F165" s="867" t="s">
        <v>511</v>
      </c>
      <c r="G165" s="868" t="str">
        <f>_xlfn.XLOOKUP($F165,'KS5 Topic and Lesson List'!$B$2:$B$213,'KS5 Topic and Lesson List'!$C$2:$C$213)</f>
        <v>Work Experience</v>
      </c>
    </row>
    <row r="166" spans="1:7" ht="15.6" customHeight="1">
      <c r="A166" s="1549">
        <v>46216</v>
      </c>
      <c r="B166" s="1550" t="s">
        <v>512</v>
      </c>
      <c r="C166" s="862" t="s">
        <v>262</v>
      </c>
      <c r="D166" s="876"/>
      <c r="E166" s="876"/>
      <c r="F166" s="876"/>
      <c r="G166" s="876"/>
    </row>
    <row r="167" spans="1:7" ht="15.6" customHeight="1">
      <c r="A167" s="1548"/>
      <c r="B167" s="1550"/>
      <c r="C167" s="862" t="s">
        <v>262</v>
      </c>
      <c r="D167" s="860"/>
      <c r="E167" s="860"/>
      <c r="F167" s="860"/>
      <c r="G167" s="860"/>
    </row>
    <row r="168" spans="1:7">
      <c r="A168" s="1548"/>
      <c r="B168" s="1550"/>
      <c r="C168" s="864" t="s">
        <v>365</v>
      </c>
      <c r="D168" s="814" t="s">
        <v>511</v>
      </c>
      <c r="E168" s="807" t="str">
        <f>_xlfn.XLOOKUP($D168,'KS5 Topic and Lesson List'!$B$2:$B$213,'KS5 Topic and Lesson List'!$C$2:$C$213)</f>
        <v>Work Experience</v>
      </c>
      <c r="F168" s="814" t="s">
        <v>511</v>
      </c>
      <c r="G168" s="807" t="str">
        <f>_xlfn.XLOOKUP($D168,'KS5 Topic and Lesson List'!$B$2:$B$213,'KS5 Topic and Lesson List'!$C$2:$C$213)</f>
        <v>Work Experience</v>
      </c>
    </row>
    <row r="169" spans="1:7">
      <c r="A169" s="1548"/>
      <c r="B169" s="1550"/>
      <c r="C169" s="864"/>
      <c r="D169" s="814" t="s">
        <v>511</v>
      </c>
      <c r="E169" s="807" t="str">
        <f>_xlfn.XLOOKUP($D169,'KS5 Topic and Lesson List'!$B$2:$B$213,'KS5 Topic and Lesson List'!$C$2:$C$213)</f>
        <v>Work Experience</v>
      </c>
      <c r="F169" s="814" t="s">
        <v>511</v>
      </c>
      <c r="G169" s="807" t="str">
        <f>_xlfn.XLOOKUP($D169,'KS5 Topic and Lesson List'!$B$2:$B$213,'KS5 Topic and Lesson List'!$C$2:$C$213)</f>
        <v>Work Experience</v>
      </c>
    </row>
    <row r="170" spans="1:7">
      <c r="A170" s="1548"/>
      <c r="B170" s="1550"/>
      <c r="C170" s="864" t="s">
        <v>365</v>
      </c>
      <c r="D170" s="867" t="s">
        <v>511</v>
      </c>
      <c r="E170" s="868" t="str">
        <f>_xlfn.XLOOKUP($D170,'KS5 Topic and Lesson List'!$B$2:$B$213,'KS5 Topic and Lesson List'!$C$2:$C$213)</f>
        <v>Work Experience</v>
      </c>
      <c r="F170" s="867" t="s">
        <v>511</v>
      </c>
      <c r="G170" s="868" t="str">
        <f>_xlfn.XLOOKUP($D170,'KS5 Topic and Lesson List'!$B$2:$B$213,'KS5 Topic and Lesson List'!$C$2:$C$213)</f>
        <v>Work Experience</v>
      </c>
    </row>
    <row r="171" spans="1:7">
      <c r="A171" s="1546">
        <v>46223</v>
      </c>
      <c r="B171" s="1548" t="s">
        <v>513</v>
      </c>
      <c r="C171" s="859" t="s">
        <v>365</v>
      </c>
      <c r="D171" s="774"/>
      <c r="E171" s="769"/>
      <c r="F171" s="765"/>
      <c r="G171" s="768"/>
    </row>
    <row r="172" spans="1:7">
      <c r="A172" s="1547"/>
      <c r="B172" s="1548"/>
      <c r="C172" s="859"/>
      <c r="D172" s="773"/>
      <c r="E172" s="766"/>
      <c r="F172" s="765"/>
      <c r="G172" s="767"/>
    </row>
    <row r="173" spans="1:7">
      <c r="A173" s="1547"/>
      <c r="B173" s="1548"/>
      <c r="C173" s="859" t="s">
        <v>365</v>
      </c>
      <c r="D173" s="775"/>
      <c r="E173" s="766"/>
      <c r="F173" s="765"/>
      <c r="G173" s="767"/>
    </row>
    <row r="174" spans="1:7">
      <c r="A174" s="1547"/>
      <c r="B174" s="1548"/>
      <c r="C174" s="859" t="s">
        <v>365</v>
      </c>
      <c r="D174" s="774"/>
      <c r="E174" s="766"/>
      <c r="F174" s="765"/>
      <c r="G174" s="767"/>
    </row>
    <row r="175" spans="1:7">
      <c r="A175" s="1547"/>
      <c r="B175" s="1548"/>
      <c r="C175" s="859"/>
      <c r="D175" s="774"/>
      <c r="E175" s="766"/>
      <c r="F175" s="765"/>
      <c r="G175" s="767"/>
    </row>
  </sheetData>
  <mergeCells count="96">
    <mergeCell ref="A10:A12"/>
    <mergeCell ref="B10:B12"/>
    <mergeCell ref="A1:B1"/>
    <mergeCell ref="C1:G1"/>
    <mergeCell ref="A3:A6"/>
    <mergeCell ref="B3:B6"/>
    <mergeCell ref="A7:A9"/>
    <mergeCell ref="B7:B9"/>
    <mergeCell ref="A22:A24"/>
    <mergeCell ref="B22:B24"/>
    <mergeCell ref="A25:A30"/>
    <mergeCell ref="B25:B30"/>
    <mergeCell ref="A31:A36"/>
    <mergeCell ref="B31:B36"/>
    <mergeCell ref="A13:A15"/>
    <mergeCell ref="B13:B15"/>
    <mergeCell ref="A16:A18"/>
    <mergeCell ref="B16:B18"/>
    <mergeCell ref="A19:A21"/>
    <mergeCell ref="B19:B21"/>
    <mergeCell ref="A70:A73"/>
    <mergeCell ref="B70:B73"/>
    <mergeCell ref="A74:A76"/>
    <mergeCell ref="B74:B76"/>
    <mergeCell ref="A77:A79"/>
    <mergeCell ref="B77:B79"/>
    <mergeCell ref="A46:A48"/>
    <mergeCell ref="B46:B48"/>
    <mergeCell ref="A49:A51"/>
    <mergeCell ref="B49:B51"/>
    <mergeCell ref="A52:A54"/>
    <mergeCell ref="B52:B54"/>
    <mergeCell ref="A37:A39"/>
    <mergeCell ref="B37:B39"/>
    <mergeCell ref="A40:A42"/>
    <mergeCell ref="B40:B42"/>
    <mergeCell ref="A43:A45"/>
    <mergeCell ref="B43:B45"/>
    <mergeCell ref="A55:A57"/>
    <mergeCell ref="B55:B57"/>
    <mergeCell ref="A89:A94"/>
    <mergeCell ref="B89:B94"/>
    <mergeCell ref="A95:A97"/>
    <mergeCell ref="B95:B97"/>
    <mergeCell ref="A80:A82"/>
    <mergeCell ref="B80:B82"/>
    <mergeCell ref="A83:A85"/>
    <mergeCell ref="B83:B85"/>
    <mergeCell ref="A86:A88"/>
    <mergeCell ref="B86:B88"/>
    <mergeCell ref="A58:A63"/>
    <mergeCell ref="B58:B63"/>
    <mergeCell ref="A64:A69"/>
    <mergeCell ref="B64:B69"/>
    <mergeCell ref="A98:A100"/>
    <mergeCell ref="B98:B100"/>
    <mergeCell ref="A125:A127"/>
    <mergeCell ref="B125:B127"/>
    <mergeCell ref="A101:A103"/>
    <mergeCell ref="B101:B103"/>
    <mergeCell ref="A104:A106"/>
    <mergeCell ref="B104:B106"/>
    <mergeCell ref="A107:A109"/>
    <mergeCell ref="B107:B109"/>
    <mergeCell ref="A110:A115"/>
    <mergeCell ref="B110:B115"/>
    <mergeCell ref="A116:A121"/>
    <mergeCell ref="B116:B121"/>
    <mergeCell ref="A122:A124"/>
    <mergeCell ref="B122:B124"/>
    <mergeCell ref="A128:A131"/>
    <mergeCell ref="B128:B131"/>
    <mergeCell ref="A132:A134"/>
    <mergeCell ref="B132:B134"/>
    <mergeCell ref="A135:A137"/>
    <mergeCell ref="B135:B137"/>
    <mergeCell ref="A138:A140"/>
    <mergeCell ref="B138:B140"/>
    <mergeCell ref="A141:A146"/>
    <mergeCell ref="B141:B146"/>
    <mergeCell ref="A147:A149"/>
    <mergeCell ref="B147:B149"/>
    <mergeCell ref="A150:A152"/>
    <mergeCell ref="B150:B152"/>
    <mergeCell ref="A153:A156"/>
    <mergeCell ref="B153:B156"/>
    <mergeCell ref="A157:A159"/>
    <mergeCell ref="B157:B159"/>
    <mergeCell ref="A171:A175"/>
    <mergeCell ref="B171:B175"/>
    <mergeCell ref="A160:A162"/>
    <mergeCell ref="B160:B162"/>
    <mergeCell ref="A163:A165"/>
    <mergeCell ref="B163:B165"/>
    <mergeCell ref="A166:A170"/>
    <mergeCell ref="B166:B170"/>
  </mergeCells>
  <phoneticPr fontId="89" type="noConversion"/>
  <hyperlinks>
    <hyperlink ref="E76" r:id="rId1" display="Transition to year 12" xr:uid="{D54E95D9-CD2B-41D9-A94A-07A0C4BDC2DE}"/>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108A-0588-468F-9C66-DC3841C2ABDF}">
  <sheetPr>
    <tabColor rgb="FF33A4B6"/>
  </sheetPr>
  <dimension ref="A1:G285"/>
  <sheetViews>
    <sheetView workbookViewId="0">
      <selection activeCell="D1" sqref="D1:D1048576"/>
    </sheetView>
  </sheetViews>
  <sheetFormatPr defaultColWidth="8.625" defaultRowHeight="15.75"/>
  <cols>
    <col min="4" max="4" width="0" style="935" hidden="1" customWidth="1"/>
    <col min="5" max="5" width="61.875" customWidth="1"/>
  </cols>
  <sheetData>
    <row r="1" spans="1:5" ht="27.75">
      <c r="A1" s="1563" t="s">
        <v>353</v>
      </c>
      <c r="B1" s="1564"/>
      <c r="C1" s="1565" t="s">
        <v>514</v>
      </c>
      <c r="D1" s="1566"/>
      <c r="E1" s="1567"/>
    </row>
    <row r="2" spans="1:5" ht="130.5" customHeight="1">
      <c r="A2" s="981" t="s">
        <v>355</v>
      </c>
      <c r="B2" s="981" t="s">
        <v>356</v>
      </c>
      <c r="C2" s="982" t="s">
        <v>357</v>
      </c>
      <c r="D2" s="983" t="s">
        <v>358</v>
      </c>
      <c r="E2" s="982" t="s">
        <v>515</v>
      </c>
    </row>
    <row r="3" spans="1:5">
      <c r="A3" s="1557">
        <v>45901</v>
      </c>
      <c r="B3" s="1568" t="s">
        <v>360</v>
      </c>
      <c r="C3" s="936" t="s">
        <v>361</v>
      </c>
      <c r="D3" s="937"/>
      <c r="E3" s="938"/>
    </row>
    <row r="4" spans="1:5" ht="15.75" customHeight="1">
      <c r="A4" s="1558"/>
      <c r="B4" s="1558"/>
      <c r="C4" s="936" t="s">
        <v>361</v>
      </c>
      <c r="D4" s="937"/>
      <c r="E4" s="938"/>
    </row>
    <row r="5" spans="1:5" ht="15.75" customHeight="1">
      <c r="A5" s="1558"/>
      <c r="B5" s="1558"/>
      <c r="C5" s="936" t="s">
        <v>516</v>
      </c>
      <c r="D5" s="937"/>
      <c r="E5" s="938"/>
    </row>
    <row r="6" spans="1:5" ht="15.75" customHeight="1">
      <c r="A6" s="1558"/>
      <c r="B6" s="1558"/>
      <c r="C6" s="984"/>
      <c r="D6" s="985"/>
      <c r="E6" s="986"/>
    </row>
    <row r="7" spans="1:5">
      <c r="A7" s="1558"/>
      <c r="B7" s="1558"/>
      <c r="C7" s="987"/>
      <c r="D7" s="988"/>
      <c r="E7" s="986"/>
    </row>
    <row r="8" spans="1:5" ht="15.75" customHeight="1">
      <c r="A8" s="1559"/>
      <c r="B8" s="1559"/>
      <c r="C8" s="989"/>
      <c r="D8" s="990"/>
      <c r="E8" s="986"/>
    </row>
    <row r="9" spans="1:5" ht="15.75" customHeight="1">
      <c r="A9" s="1562">
        <v>45908</v>
      </c>
      <c r="B9" s="1560" t="s">
        <v>26</v>
      </c>
      <c r="C9" s="944" t="s">
        <v>365</v>
      </c>
      <c r="D9" s="940" t="s">
        <v>364</v>
      </c>
      <c r="E9" s="941" t="str">
        <f>_xlfn.XLOOKUP($D9,'KS5 Topic and Lesson List'!$B$2:$B$213,'KS5 Topic and Lesson List'!$C$2:$C$213)</f>
        <v>Baseline assessment</v>
      </c>
    </row>
    <row r="10" spans="1:5" ht="15.75" customHeight="1">
      <c r="A10" s="1560"/>
      <c r="B10" s="1560"/>
      <c r="C10" s="944" t="s">
        <v>365</v>
      </c>
      <c r="D10" s="940" t="s">
        <v>364</v>
      </c>
      <c r="E10" s="941" t="str">
        <f>_xlfn.XLOOKUP($D10,'KS5 Topic and Lesson List'!$B$2:$B$213,'KS5 Topic and Lesson List'!$C$2:$C$213)</f>
        <v>Baseline assessment</v>
      </c>
    </row>
    <row r="11" spans="1:5" ht="15.75" customHeight="1">
      <c r="A11" s="1560"/>
      <c r="B11" s="1560"/>
      <c r="C11" s="944" t="s">
        <v>365</v>
      </c>
      <c r="D11" s="1067" t="s">
        <v>363</v>
      </c>
      <c r="E11" s="1068" t="str">
        <f>_xlfn.XLOOKUP($D11,'KS5 Topic and Lesson List'!$B$2:$B$213,'KS5 Topic and Lesson List'!$C$2:$C$213)</f>
        <v>Transition to year 12</v>
      </c>
    </row>
    <row r="12" spans="1:5" ht="15.75" customHeight="1">
      <c r="A12" s="1560"/>
      <c r="B12" s="1560"/>
      <c r="C12" s="944"/>
      <c r="D12" s="1067" t="s">
        <v>367</v>
      </c>
      <c r="E12" s="1068" t="str">
        <f>_xlfn.XLOOKUP($D12,'KS5 Topic and Lesson List'!$B$2:$B$213,'KS5 Topic and Lesson List'!$C$2:$C$213)</f>
        <v>Microscopy</v>
      </c>
    </row>
    <row r="13" spans="1:5">
      <c r="A13" s="1560"/>
      <c r="B13" s="1560"/>
      <c r="C13" s="944" t="s">
        <v>365</v>
      </c>
      <c r="D13" s="1067" t="s">
        <v>369</v>
      </c>
      <c r="E13" s="1068" t="str">
        <f>_xlfn.XLOOKUP($D13,'KS5 Topic and Lesson List'!$B$2:$B$213,'KS5 Topic and Lesson List'!$C$2:$C$213)</f>
        <v>Magnification and calibration</v>
      </c>
    </row>
    <row r="14" spans="1:5" ht="15.75" customHeight="1">
      <c r="A14" s="1561"/>
      <c r="B14" s="1561"/>
      <c r="C14" s="943" t="s">
        <v>365</v>
      </c>
      <c r="D14" s="1067" t="s">
        <v>371</v>
      </c>
      <c r="E14" s="1068" t="str">
        <f>_xlfn.XLOOKUP($D14,'KS5 Topic and Lesson List'!$B$2:$B$213,'KS5 Topic and Lesson List'!$C$2:$C$213)</f>
        <v>More Microscopy</v>
      </c>
    </row>
    <row r="15" spans="1:5" ht="15.75" customHeight="1">
      <c r="A15" s="1557">
        <v>45915</v>
      </c>
      <c r="B15" s="1560" t="s">
        <v>46</v>
      </c>
      <c r="C15" s="944" t="s">
        <v>365</v>
      </c>
      <c r="D15" s="1067" t="s">
        <v>373</v>
      </c>
      <c r="E15" s="1068" t="str">
        <f>_xlfn.XLOOKUP($D15,'KS5 Topic and Lesson List'!$B$2:$B$213,'KS5 Topic and Lesson List'!$C$2:$C$213)</f>
        <v>Eukaryotic cells</v>
      </c>
    </row>
    <row r="16" spans="1:5" ht="15.75" customHeight="1">
      <c r="A16" s="1558"/>
      <c r="B16" s="1560"/>
      <c r="C16" s="944" t="s">
        <v>365</v>
      </c>
      <c r="D16" s="1067" t="s">
        <v>373</v>
      </c>
      <c r="E16" s="1068" t="str">
        <f>_xlfn.XLOOKUP($D16,'KS5 Topic and Lesson List'!$B$2:$B$213,'KS5 Topic and Lesson List'!$C$2:$C$213)</f>
        <v>Eukaryotic cells</v>
      </c>
    </row>
    <row r="17" spans="1:5" ht="15.75" customHeight="1">
      <c r="A17" s="1558"/>
      <c r="B17" s="1560"/>
      <c r="C17" s="944"/>
      <c r="D17" s="1067" t="s">
        <v>375</v>
      </c>
      <c r="E17" s="1068" t="str">
        <f>_xlfn.XLOOKUP($D17,'KS5 Topic and Lesson List'!$B$2:$B$213,'KS5 Topic and Lesson List'!$C$2:$C$213)</f>
        <v>Plant Ultrastructure</v>
      </c>
    </row>
    <row r="18" spans="1:5" ht="15.75" customHeight="1">
      <c r="A18" s="1558"/>
      <c r="B18" s="1560"/>
      <c r="C18" s="944" t="s">
        <v>365</v>
      </c>
      <c r="D18" s="1067" t="s">
        <v>377</v>
      </c>
      <c r="E18" s="1068" t="str">
        <f>_xlfn.XLOOKUP($D18,'KS5 Topic and Lesson List'!$B$2:$B$213,'KS5 Topic and Lesson List'!$C$2:$C$213)</f>
        <v>Required practical 1</v>
      </c>
    </row>
    <row r="19" spans="1:5" ht="15.75" customHeight="1">
      <c r="A19" s="1558"/>
      <c r="B19" s="1560"/>
      <c r="C19" s="944" t="s">
        <v>365</v>
      </c>
      <c r="D19" s="1067" t="s">
        <v>377</v>
      </c>
      <c r="E19" s="1068" t="str">
        <f>_xlfn.XLOOKUP($D19,'KS5 Topic and Lesson List'!$B$2:$B$213,'KS5 Topic and Lesson List'!$C$2:$C$213)</f>
        <v>Required practical 1</v>
      </c>
    </row>
    <row r="20" spans="1:5" ht="15.75" customHeight="1">
      <c r="A20" s="1559"/>
      <c r="B20" s="1561"/>
      <c r="C20" s="943" t="s">
        <v>365</v>
      </c>
      <c r="D20" s="1069" t="s">
        <v>379</v>
      </c>
      <c r="E20" s="1068" t="str">
        <f>_xlfn.XLOOKUP($D20,'KS5 Topic and Lesson List'!$B$2:$B$213,'KS5 Topic and Lesson List'!$C$2:$C$213)</f>
        <v>Review/Consolidation/Catch up</v>
      </c>
    </row>
    <row r="21" spans="1:5" ht="15.75" customHeight="1">
      <c r="A21" s="1562">
        <v>45922</v>
      </c>
      <c r="B21" s="1560" t="s">
        <v>83</v>
      </c>
      <c r="C21" s="944" t="s">
        <v>365</v>
      </c>
      <c r="D21" s="1070" t="s">
        <v>382</v>
      </c>
      <c r="E21" s="1071" t="str">
        <f>_xlfn.XLOOKUP($D21,'KS5 Topic and Lesson List'!$B$2:$B$213,'KS5 Topic and Lesson List'!$C$2:$C$213)</f>
        <v>Topic assessment</v>
      </c>
    </row>
    <row r="22" spans="1:5" ht="15.75" customHeight="1">
      <c r="A22" s="1560"/>
      <c r="B22" s="1560"/>
      <c r="C22" s="944" t="s">
        <v>365</v>
      </c>
      <c r="D22" s="1067" t="s">
        <v>384</v>
      </c>
      <c r="E22" s="1071" t="str">
        <f>_xlfn.XLOOKUP($D22,'KS5 Topic and Lesson List'!$B$2:$B$213,'KS5 Topic and Lesson List'!$C$2:$C$213)</f>
        <v>Topic DIRT/feedback/reteach</v>
      </c>
    </row>
    <row r="23" spans="1:5" ht="15.75" customHeight="1">
      <c r="A23" s="1560"/>
      <c r="B23" s="1560"/>
      <c r="C23" s="944" t="s">
        <v>365</v>
      </c>
      <c r="D23" s="1067" t="s">
        <v>366</v>
      </c>
      <c r="E23" s="1071" t="str">
        <f>_xlfn.XLOOKUP($D23,'KS5 Topic and Lesson List'!$B$2:$B$213,'KS5 Topic and Lesson List'!$C$2:$C$213)</f>
        <v>Biological elements</v>
      </c>
    </row>
    <row r="24" spans="1:5" ht="15.75" customHeight="1">
      <c r="A24" s="1560"/>
      <c r="B24" s="1560"/>
      <c r="C24" s="944"/>
      <c r="D24" s="1067" t="s">
        <v>368</v>
      </c>
      <c r="E24" s="1071" t="str">
        <f>_xlfn.XLOOKUP($D24,'KS5 Topic and Lesson List'!$B$2:$B$213,'KS5 Topic and Lesson List'!$C$2:$C$213)</f>
        <v>Water</v>
      </c>
    </row>
    <row r="25" spans="1:5" ht="15.75" customHeight="1">
      <c r="A25" s="1560"/>
      <c r="B25" s="1560"/>
      <c r="C25" s="945" t="s">
        <v>380</v>
      </c>
      <c r="D25" s="1067" t="s">
        <v>370</v>
      </c>
      <c r="E25" s="1071" t="str">
        <f>_xlfn.XLOOKUP($D25,'KS5 Topic and Lesson List'!$B$2:$B$213,'KS5 Topic and Lesson List'!$C$2:$C$213)</f>
        <v>Carbohydrates</v>
      </c>
    </row>
    <row r="26" spans="1:5" ht="15.75" customHeight="1">
      <c r="A26" s="1561"/>
      <c r="B26" s="1561"/>
      <c r="C26" s="943" t="s">
        <v>365</v>
      </c>
      <c r="D26" s="1067" t="s">
        <v>372</v>
      </c>
      <c r="E26" s="1071" t="str">
        <f>_xlfn.XLOOKUP($D26,'KS5 Topic and Lesson List'!$B$2:$B$213,'KS5 Topic and Lesson List'!$C$2:$C$213)</f>
        <v>Testing for carbohydrates</v>
      </c>
    </row>
    <row r="27" spans="1:5" ht="15.75" customHeight="1">
      <c r="A27" s="1557">
        <v>45929</v>
      </c>
      <c r="B27" s="1560" t="s">
        <v>105</v>
      </c>
      <c r="C27" s="944" t="s">
        <v>365</v>
      </c>
      <c r="D27" s="1067" t="s">
        <v>374</v>
      </c>
      <c r="E27" s="1068" t="str">
        <f>_xlfn.XLOOKUP($D27,'KS5 Topic and Lesson List'!$B$2:$B$213,'KS5 Topic and Lesson List'!$C$2:$C$213)</f>
        <v>Lipids</v>
      </c>
    </row>
    <row r="28" spans="1:5" ht="15.75" customHeight="1">
      <c r="A28" s="1558"/>
      <c r="B28" s="1560"/>
      <c r="C28" s="944" t="s">
        <v>365</v>
      </c>
      <c r="D28" s="1067" t="s">
        <v>376</v>
      </c>
      <c r="E28" s="1068" t="str">
        <f>_xlfn.XLOOKUP($D28,'KS5 Topic and Lesson List'!$B$2:$B$213,'KS5 Topic and Lesson List'!$C$2:$C$213)</f>
        <v>Proteins</v>
      </c>
    </row>
    <row r="29" spans="1:5" ht="15.75" customHeight="1">
      <c r="A29" s="1558"/>
      <c r="B29" s="1560"/>
      <c r="C29" s="944" t="s">
        <v>365</v>
      </c>
      <c r="D29" s="1067" t="s">
        <v>378</v>
      </c>
      <c r="E29" s="1068" t="str">
        <f>_xlfn.XLOOKUP($D29,'KS5 Topic and Lesson List'!$B$2:$B$213,'KS5 Topic and Lesson List'!$C$2:$C$213)</f>
        <v>Required Practical PAG9</v>
      </c>
    </row>
    <row r="30" spans="1:5" ht="15.75" customHeight="1">
      <c r="A30" s="1558"/>
      <c r="B30" s="1560"/>
      <c r="C30" s="944"/>
      <c r="D30" s="1067" t="s">
        <v>378</v>
      </c>
      <c r="E30" s="1068" t="str">
        <f>_xlfn.XLOOKUP($D30,'KS5 Topic and Lesson List'!$B$2:$B$213,'KS5 Topic and Lesson List'!$C$2:$C$213)</f>
        <v>Required Practical PAG9</v>
      </c>
    </row>
    <row r="31" spans="1:5" ht="15.75" customHeight="1">
      <c r="A31" s="1558"/>
      <c r="B31" s="1560"/>
      <c r="C31" s="946" t="s">
        <v>182</v>
      </c>
      <c r="D31" s="1067" t="s">
        <v>381</v>
      </c>
      <c r="E31" s="1068" t="str">
        <f>_xlfn.XLOOKUP($D31,'KS5 Topic and Lesson List'!$B$2:$B$213,'KS5 Topic and Lesson List'!$C$2:$C$213)</f>
        <v>The structure of proteins</v>
      </c>
    </row>
    <row r="32" spans="1:5" ht="15.75" customHeight="1">
      <c r="A32" s="1559"/>
      <c r="B32" s="1561"/>
      <c r="C32" s="943" t="s">
        <v>365</v>
      </c>
      <c r="D32" s="1067" t="s">
        <v>383</v>
      </c>
      <c r="E32" s="1068" t="str">
        <f>_xlfn.XLOOKUP($D32,'KS5 Topic and Lesson List'!$B$2:$B$213,'KS5 Topic and Lesson List'!$C$2:$C$213)</f>
        <v>Types of Protein</v>
      </c>
    </row>
    <row r="33" spans="1:7" ht="15.75" customHeight="1">
      <c r="A33" s="1562">
        <v>45936</v>
      </c>
      <c r="B33" s="1560" t="s">
        <v>138</v>
      </c>
      <c r="C33" s="944" t="s">
        <v>365</v>
      </c>
      <c r="D33" s="1072" t="s">
        <v>385</v>
      </c>
      <c r="E33" s="1068" t="str">
        <f>_xlfn.XLOOKUP($D33,'KS5 Topic and Lesson List'!$B$2:$B$213,'KS5 Topic and Lesson List'!$C$2:$C$213)</f>
        <v>Required practical PAG 6</v>
      </c>
    </row>
    <row r="34" spans="1:7" ht="15.75" customHeight="1">
      <c r="A34" s="1560"/>
      <c r="B34" s="1560"/>
      <c r="C34" s="947" t="s">
        <v>393</v>
      </c>
      <c r="D34" s="1072" t="s">
        <v>385</v>
      </c>
      <c r="E34" s="1068" t="str">
        <f>_xlfn.XLOOKUP($D34,'KS5 Topic and Lesson List'!$B$2:$B$213,'KS5 Topic and Lesson List'!$C$2:$C$213)</f>
        <v>Required practical PAG 6</v>
      </c>
    </row>
    <row r="35" spans="1:7" ht="15.75" customHeight="1">
      <c r="A35" s="1560"/>
      <c r="B35" s="1560"/>
      <c r="C35" s="944" t="s">
        <v>365</v>
      </c>
      <c r="D35" s="1072" t="s">
        <v>387</v>
      </c>
      <c r="E35" s="1068" t="str">
        <f>_xlfn.XLOOKUP($D35,'KS5 Topic and Lesson List'!$B$2:$B$213,'KS5 Topic and Lesson List'!$C$2:$C$213)</f>
        <v>Nucleic Acid</v>
      </c>
    </row>
    <row r="36" spans="1:7" ht="15.75" customHeight="1">
      <c r="A36" s="1560"/>
      <c r="B36" s="1560"/>
      <c r="C36" s="944"/>
      <c r="D36" s="1072" t="s">
        <v>389</v>
      </c>
      <c r="E36" s="1068" t="str">
        <f>_xlfn.XLOOKUP($D36,'KS5 Topic and Lesson List'!$B$2:$B$213,'KS5 Topic and Lesson List'!$C$2:$C$213)</f>
        <v>DNA replication and Genetic code</v>
      </c>
    </row>
    <row r="37" spans="1:7">
      <c r="A37" s="1560"/>
      <c r="B37" s="1560"/>
      <c r="C37" s="944" t="s">
        <v>365</v>
      </c>
      <c r="D37" s="1072" t="s">
        <v>391</v>
      </c>
      <c r="E37" s="1068" t="str">
        <f>_xlfn.XLOOKUP($D37,'KS5 Topic and Lesson List'!$B$2:$B$213,'KS5 Topic and Lesson List'!$C$2:$C$213)</f>
        <v>Protein synthesis</v>
      </c>
    </row>
    <row r="38" spans="1:7" ht="15.75" customHeight="1">
      <c r="A38" s="1561"/>
      <c r="B38" s="1561"/>
      <c r="C38" s="943" t="s">
        <v>365</v>
      </c>
      <c r="D38" s="1073" t="s">
        <v>394</v>
      </c>
      <c r="E38" s="1068" t="str">
        <f>_xlfn.XLOOKUP($D38,'KS5 Topic and Lesson List'!$B$2:$B$213,'KS5 Topic and Lesson List'!$C$2:$C$213)</f>
        <v>ATP</v>
      </c>
    </row>
    <row r="39" spans="1:7" ht="15.75" customHeight="1">
      <c r="A39" s="1557">
        <v>45943</v>
      </c>
      <c r="B39" s="1560" t="s">
        <v>194</v>
      </c>
      <c r="C39" s="944" t="s">
        <v>365</v>
      </c>
      <c r="D39" s="1067" t="s">
        <v>379</v>
      </c>
      <c r="E39" s="1068" t="str">
        <f>_xlfn.XLOOKUP($D39,'KS5 Topic and Lesson List'!$B$2:$B$213,'KS5 Topic and Lesson List'!$C$2:$C$213)</f>
        <v>Review/Consolidation/Catch up</v>
      </c>
      <c r="G39" s="940"/>
    </row>
    <row r="40" spans="1:7" ht="15.75" customHeight="1">
      <c r="A40" s="1558"/>
      <c r="B40" s="1560"/>
      <c r="C40" s="944" t="s">
        <v>365</v>
      </c>
      <c r="D40" s="1072" t="s">
        <v>382</v>
      </c>
      <c r="E40" s="1068" t="str">
        <f>_xlfn.XLOOKUP($D40,'KS5 Topic and Lesson List'!$B$2:$B$213,'KS5 Topic and Lesson List'!$C$2:$C$213)</f>
        <v>Topic assessment</v>
      </c>
      <c r="G40" s="980"/>
    </row>
    <row r="41" spans="1:7" ht="15.75" customHeight="1">
      <c r="A41" s="1558"/>
      <c r="B41" s="1560"/>
      <c r="C41" s="944"/>
      <c r="D41" s="1072" t="s">
        <v>384</v>
      </c>
      <c r="E41" s="1068" t="str">
        <f>_xlfn.XLOOKUP($D41,'KS5 Topic and Lesson List'!$B$2:$B$213,'KS5 Topic and Lesson List'!$C$2:$C$213)</f>
        <v>Topic DIRT/feedback/reteach</v>
      </c>
      <c r="G41" s="980"/>
    </row>
    <row r="42" spans="1:7" ht="15.75" customHeight="1">
      <c r="A42" s="1558"/>
      <c r="B42" s="1560"/>
      <c r="C42" s="944" t="s">
        <v>365</v>
      </c>
      <c r="D42" s="1067" t="s">
        <v>401</v>
      </c>
      <c r="E42" s="1068" t="str">
        <f>_xlfn.XLOOKUP($D42,'KS5 Topic and Lesson List'!$B$2:$B$213,'KS5 Topic and Lesson List'!$C$2:$C$213)</f>
        <v>Enzyme action</v>
      </c>
      <c r="G42" s="940"/>
    </row>
    <row r="43" spans="1:7">
      <c r="A43" s="1558"/>
      <c r="B43" s="1560"/>
      <c r="C43" s="944" t="s">
        <v>365</v>
      </c>
      <c r="D43" s="1067" t="s">
        <v>403</v>
      </c>
      <c r="E43" s="1068" t="str">
        <f>_xlfn.XLOOKUP($D43,'KS5 Topic and Lesson List'!$B$2:$B$213,'KS5 Topic and Lesson List'!$C$2:$C$213)</f>
        <v>Factors affecting enzyme activity</v>
      </c>
      <c r="G43" s="940"/>
    </row>
    <row r="44" spans="1:7" ht="15.75" customHeight="1">
      <c r="A44" s="1559"/>
      <c r="B44" s="1561"/>
      <c r="C44" s="943" t="s">
        <v>365</v>
      </c>
      <c r="D44" s="1067" t="s">
        <v>405</v>
      </c>
      <c r="E44" s="1068" t="str">
        <f>_xlfn.XLOOKUP($D44,'KS5 Topic and Lesson List'!$B$2:$B$213,'KS5 Topic and Lesson List'!$C$2:$C$213)</f>
        <v>Enzyme inhibitors</v>
      </c>
      <c r="G44" s="940"/>
    </row>
    <row r="45" spans="1:7" ht="15.75" customHeight="1">
      <c r="A45" s="1562">
        <v>45950</v>
      </c>
      <c r="B45" s="1560" t="s">
        <v>397</v>
      </c>
      <c r="C45" s="949" t="s">
        <v>398</v>
      </c>
      <c r="D45" s="950"/>
      <c r="E45" s="951" t="e">
        <f>_xlfn.XLOOKUP($D45,'KS5 Topic and Lesson List'!$B$2:$B$213,'KS5 Topic and Lesson List'!$C$2:$C$213)</f>
        <v>#N/A</v>
      </c>
    </row>
    <row r="46" spans="1:7" ht="15.75" customHeight="1">
      <c r="A46" s="1560"/>
      <c r="B46" s="1560"/>
      <c r="C46" s="949" t="s">
        <v>365</v>
      </c>
      <c r="D46" s="950"/>
      <c r="E46" s="951" t="e">
        <f>_xlfn.XLOOKUP($D46,'KS5 Topic and Lesson List'!$B$2:$B$213,'KS5 Topic and Lesson List'!$C$2:$C$213)</f>
        <v>#N/A</v>
      </c>
    </row>
    <row r="47" spans="1:7" ht="15.75" customHeight="1">
      <c r="A47" s="1560"/>
      <c r="B47" s="1560"/>
      <c r="C47" s="949" t="s">
        <v>365</v>
      </c>
      <c r="D47" s="950"/>
      <c r="E47" s="951" t="e">
        <f>_xlfn.XLOOKUP($D47,'KS5 Topic and Lesson List'!$B$2:$B$213,'KS5 Topic and Lesson List'!$C$2:$C$213)</f>
        <v>#N/A</v>
      </c>
    </row>
    <row r="48" spans="1:7" ht="15.75" customHeight="1">
      <c r="A48" s="1560"/>
      <c r="B48" s="1560"/>
      <c r="C48" s="949"/>
      <c r="D48" s="950"/>
      <c r="E48" s="951" t="e">
        <f>_xlfn.XLOOKUP($D48,'KS5 Topic and Lesson List'!$B$2:$B$213,'KS5 Topic and Lesson List'!$C$2:$C$213)</f>
        <v>#N/A</v>
      </c>
    </row>
    <row r="49" spans="1:5">
      <c r="A49" s="1560"/>
      <c r="B49" s="1560"/>
      <c r="C49" s="949" t="s">
        <v>365</v>
      </c>
      <c r="D49" s="950"/>
      <c r="E49" s="951" t="e">
        <f>_xlfn.XLOOKUP($D49,'KS5 Topic and Lesson List'!$B$2:$B$213,'KS5 Topic and Lesson List'!$C$2:$C$213)</f>
        <v>#N/A</v>
      </c>
    </row>
    <row r="50" spans="1:5" ht="15.75" customHeight="1">
      <c r="A50" s="1561"/>
      <c r="B50" s="1561"/>
      <c r="C50" s="952" t="s">
        <v>365</v>
      </c>
      <c r="D50" s="953"/>
      <c r="E50" s="951" t="e">
        <f>_xlfn.XLOOKUP($D50,'KS5 Topic and Lesson List'!$B$2:$B$213,'KS5 Topic and Lesson List'!$C$2:$C$213)</f>
        <v>#N/A</v>
      </c>
    </row>
    <row r="51" spans="1:5" ht="15.75" customHeight="1">
      <c r="A51" s="1557">
        <v>45957</v>
      </c>
      <c r="B51" s="1560" t="s">
        <v>6</v>
      </c>
      <c r="C51" s="954"/>
      <c r="D51" s="955"/>
      <c r="E51" s="956"/>
    </row>
    <row r="52" spans="1:5" ht="15.75" customHeight="1">
      <c r="A52" s="1558"/>
      <c r="B52" s="1560"/>
      <c r="C52" s="954" t="s">
        <v>365</v>
      </c>
      <c r="D52" s="955" t="s">
        <v>365</v>
      </c>
      <c r="E52" s="956" t="s">
        <v>365</v>
      </c>
    </row>
    <row r="53" spans="1:5" ht="15.75" customHeight="1">
      <c r="A53" s="1558"/>
      <c r="B53" s="1560"/>
      <c r="C53" s="954"/>
      <c r="D53" s="955"/>
      <c r="E53" s="956"/>
    </row>
    <row r="54" spans="1:5" ht="15.75" customHeight="1">
      <c r="A54" s="1558"/>
      <c r="B54" s="1560"/>
      <c r="C54" s="954" t="s">
        <v>365</v>
      </c>
      <c r="D54" s="955" t="s">
        <v>365</v>
      </c>
      <c r="E54" s="956" t="s">
        <v>365</v>
      </c>
    </row>
    <row r="55" spans="1:5">
      <c r="A55" s="1558"/>
      <c r="B55" s="1560"/>
      <c r="C55" s="954" t="s">
        <v>365</v>
      </c>
      <c r="D55" s="955" t="s">
        <v>365</v>
      </c>
      <c r="E55" s="956" t="s">
        <v>365</v>
      </c>
    </row>
    <row r="56" spans="1:5" ht="15.75" customHeight="1">
      <c r="A56" s="1559"/>
      <c r="B56" s="1561"/>
      <c r="C56" s="957" t="s">
        <v>365</v>
      </c>
      <c r="D56" s="958" t="s">
        <v>365</v>
      </c>
      <c r="E56" s="958" t="s">
        <v>365</v>
      </c>
    </row>
    <row r="57" spans="1:5">
      <c r="A57" s="1562">
        <v>45964</v>
      </c>
      <c r="B57" s="1560" t="s">
        <v>399</v>
      </c>
      <c r="C57" s="959"/>
      <c r="D57" s="1067" t="s">
        <v>460</v>
      </c>
      <c r="E57" s="1068" t="str">
        <f>_xlfn.XLOOKUP($D57,'KS5 Topic and Lesson List'!$B$2:$B$213,'KS5 Topic and Lesson List'!$C$2:$C$213)</f>
        <v>Reteach Chapter 4</v>
      </c>
    </row>
    <row r="58" spans="1:5" ht="15.75" customHeight="1">
      <c r="A58" s="1560"/>
      <c r="B58" s="1560"/>
      <c r="C58" s="944"/>
      <c r="D58" s="1067" t="s">
        <v>408</v>
      </c>
      <c r="E58" s="1068" t="str">
        <f>_xlfn.XLOOKUP($D58,'KS5 Topic and Lesson List'!$B$2:$B$213,'KS5 Topic and Lesson List'!$C$2:$C$213)</f>
        <v>Cofactors,Coenzymes and Prosthetic groups</v>
      </c>
    </row>
    <row r="59" spans="1:5" ht="15.75" customHeight="1">
      <c r="A59" s="1560"/>
      <c r="B59" s="1560"/>
      <c r="C59" s="944"/>
      <c r="D59" s="1067" t="s">
        <v>410</v>
      </c>
      <c r="E59" s="1068" t="str">
        <f>_xlfn.XLOOKUP($D59,'KS5 Topic and Lesson List'!$B$2:$B$213,'KS5 Topic and Lesson List'!$C$2:$C$213)</f>
        <v>Required Practical PAG 4</v>
      </c>
    </row>
    <row r="60" spans="1:5" ht="15.75" customHeight="1">
      <c r="A60" s="1560"/>
      <c r="B60" s="1560"/>
      <c r="C60" s="944"/>
      <c r="D60" s="1067" t="s">
        <v>410</v>
      </c>
      <c r="E60" s="1068" t="str">
        <f>_xlfn.XLOOKUP($D60,'KS5 Topic and Lesson List'!$B$2:$B$213,'KS5 Topic and Lesson List'!$C$2:$C$213)</f>
        <v>Required Practical PAG 4</v>
      </c>
    </row>
    <row r="61" spans="1:5">
      <c r="A61" s="1560"/>
      <c r="B61" s="1560"/>
      <c r="C61" s="944"/>
      <c r="D61" s="1067" t="s">
        <v>379</v>
      </c>
      <c r="E61" s="1068" t="str">
        <f>_xlfn.XLOOKUP($D61,'KS5 Topic and Lesson List'!$B$2:$B$213,'KS5 Topic and Lesson List'!$C$2:$C$213)</f>
        <v>Review/Consolidation/Catch up</v>
      </c>
    </row>
    <row r="62" spans="1:5" ht="15.75" customHeight="1">
      <c r="A62" s="1561"/>
      <c r="B62" s="1561"/>
      <c r="C62" s="943"/>
      <c r="D62" s="1067" t="s">
        <v>382</v>
      </c>
      <c r="E62" s="1068" t="str">
        <f>_xlfn.XLOOKUP($D62,'KS5 Topic and Lesson List'!$B$2:$B$213,'KS5 Topic and Lesson List'!$C$2:$C$213)</f>
        <v>Topic assessment</v>
      </c>
    </row>
    <row r="63" spans="1:5" ht="15.75" customHeight="1">
      <c r="A63" s="1557">
        <v>45971</v>
      </c>
      <c r="B63" s="1560" t="s">
        <v>34</v>
      </c>
      <c r="C63" s="944" t="s">
        <v>365</v>
      </c>
      <c r="D63" s="1067" t="s">
        <v>384</v>
      </c>
      <c r="E63" s="1068" t="str">
        <f>_xlfn.XLOOKUP($D63,'KS5 Topic and Lesson List'!$B$2:$B$213,'KS5 Topic and Lesson List'!$C$2:$C$213)</f>
        <v>Topic DIRT/feedback/reteach</v>
      </c>
    </row>
    <row r="64" spans="1:5">
      <c r="A64" s="1558"/>
      <c r="B64" s="1560"/>
      <c r="C64" s="944" t="s">
        <v>365</v>
      </c>
      <c r="D64" s="1067" t="s">
        <v>517</v>
      </c>
      <c r="E64" s="1068" t="str">
        <f>_xlfn.XLOOKUP($D64,'KS5 Topic and Lesson List'!$B$2:$B$213,'KS5 Topic and Lesson List'!$C$2:$C$213)</f>
        <v>Structure and function of membrane</v>
      </c>
    </row>
    <row r="65" spans="1:5" ht="15.75" customHeight="1">
      <c r="A65" s="1558"/>
      <c r="B65" s="1560"/>
      <c r="C65" s="944" t="s">
        <v>365</v>
      </c>
      <c r="D65" s="1067" t="s">
        <v>518</v>
      </c>
      <c r="E65" s="1068" t="str">
        <f>_xlfn.XLOOKUP($D65,'KS5 Topic and Lesson List'!$B$2:$B$213,'KS5 Topic and Lesson List'!$C$2:$C$213)</f>
        <v>Factors affecting membrane structure</v>
      </c>
    </row>
    <row r="66" spans="1:5" ht="15.75" customHeight="1">
      <c r="A66" s="1558"/>
      <c r="B66" s="1560"/>
      <c r="C66" s="944"/>
      <c r="D66" s="1067" t="s">
        <v>519</v>
      </c>
      <c r="E66" s="1068" t="str">
        <f>_xlfn.XLOOKUP($D66,'KS5 Topic and Lesson List'!$B$2:$B$213,'KS5 Topic and Lesson List'!$C$2:$C$213)</f>
        <v>Required practical PAG 5</v>
      </c>
    </row>
    <row r="67" spans="1:5">
      <c r="A67" s="1558"/>
      <c r="B67" s="1560"/>
      <c r="C67" s="944" t="s">
        <v>365</v>
      </c>
      <c r="D67" s="1067" t="s">
        <v>520</v>
      </c>
      <c r="E67" s="1068" t="str">
        <f>_xlfn.XLOOKUP($D67,'KS5 Topic and Lesson List'!$B$2:$B$213,'KS5 Topic and Lesson List'!$C$2:$C$213)</f>
        <v>Diffusion</v>
      </c>
    </row>
    <row r="68" spans="1:5" ht="15.75" customHeight="1">
      <c r="A68" s="1559"/>
      <c r="B68" s="1561"/>
      <c r="C68" s="943" t="s">
        <v>365</v>
      </c>
      <c r="D68" s="1067" t="s">
        <v>521</v>
      </c>
      <c r="E68" s="1068" t="str">
        <f>_xlfn.XLOOKUP($D68,'KS5 Topic and Lesson List'!$B$2:$B$213,'KS5 Topic and Lesson List'!$C$2:$C$213)</f>
        <v>Active Transport</v>
      </c>
    </row>
    <row r="69" spans="1:5" ht="15.75" customHeight="1">
      <c r="A69" s="1562">
        <v>45978</v>
      </c>
      <c r="B69" s="1560" t="s">
        <v>70</v>
      </c>
      <c r="C69" s="960" t="s">
        <v>365</v>
      </c>
      <c r="D69" s="1067" t="s">
        <v>522</v>
      </c>
      <c r="E69" s="1068" t="str">
        <f>_xlfn.XLOOKUP($D69,'KS5 Topic and Lesson List'!$B$2:$B$213,'KS5 Topic and Lesson List'!$C$2:$C$213)</f>
        <v>Osmosis</v>
      </c>
    </row>
    <row r="70" spans="1:5" ht="15.75" customHeight="1">
      <c r="A70" s="1560"/>
      <c r="B70" s="1560"/>
      <c r="C70" s="961" t="s">
        <v>523</v>
      </c>
      <c r="D70" s="1067" t="s">
        <v>379</v>
      </c>
      <c r="E70" s="1068" t="str">
        <f>_xlfn.XLOOKUP($D70,'KS5 Topic and Lesson List'!$B$2:$B$213,'KS5 Topic and Lesson List'!$C$2:$C$213)</f>
        <v>Review/Consolidation/Catch up</v>
      </c>
    </row>
    <row r="71" spans="1:5" ht="15.75" customHeight="1">
      <c r="A71" s="1560"/>
      <c r="B71" s="1560"/>
      <c r="C71" s="960" t="s">
        <v>365</v>
      </c>
      <c r="D71" s="1067" t="s">
        <v>382</v>
      </c>
      <c r="E71" s="1068" t="str">
        <f>_xlfn.XLOOKUP($D71,'KS5 Topic and Lesson List'!$B$2:$B$213,'KS5 Topic and Lesson List'!$C$2:$C$213)</f>
        <v>Topic assessment</v>
      </c>
    </row>
    <row r="72" spans="1:5" ht="15.75" customHeight="1">
      <c r="A72" s="1560"/>
      <c r="B72" s="1560"/>
      <c r="C72" s="960"/>
      <c r="D72" s="1067" t="s">
        <v>384</v>
      </c>
      <c r="E72" s="1068" t="str">
        <f>_xlfn.XLOOKUP($D72,'KS5 Topic and Lesson List'!$B$2:$B$213,'KS5 Topic and Lesson List'!$C$2:$C$213)</f>
        <v>Topic DIRT/feedback/reteach</v>
      </c>
    </row>
    <row r="73" spans="1:5">
      <c r="A73" s="1560"/>
      <c r="B73" s="1560"/>
      <c r="C73" s="960" t="s">
        <v>365</v>
      </c>
      <c r="D73" s="1067" t="s">
        <v>524</v>
      </c>
      <c r="E73" s="1068" t="str">
        <f>_xlfn.XLOOKUP($D73,'KS5 Topic and Lesson List'!$B$2:$B$213,'KS5 Topic and Lesson List'!$C$2:$C$213)</f>
        <v>Cell Cycle</v>
      </c>
    </row>
    <row r="74" spans="1:5" ht="15.75" customHeight="1">
      <c r="A74" s="1561"/>
      <c r="B74" s="1561"/>
      <c r="C74" s="962" t="s">
        <v>365</v>
      </c>
      <c r="D74" s="1072" t="s">
        <v>525</v>
      </c>
      <c r="E74" s="1068" t="str">
        <f>_xlfn.XLOOKUP($D74,'KS5 Topic and Lesson List'!$B$2:$B$213,'KS5 Topic and Lesson List'!$C$2:$C$213)</f>
        <v>Mitosis</v>
      </c>
    </row>
    <row r="75" spans="1:5" ht="15.75" customHeight="1">
      <c r="A75" s="1557">
        <v>45985</v>
      </c>
      <c r="B75" s="1560" t="s">
        <v>98</v>
      </c>
      <c r="C75" s="959" t="s">
        <v>365</v>
      </c>
      <c r="D75" s="1072" t="s">
        <v>526</v>
      </c>
      <c r="E75" s="1068" t="str">
        <f>_xlfn.XLOOKUP($D75,'KS5 Topic and Lesson List'!$B$2:$B$213,'KS5 Topic and Lesson List'!$C$2:$C$213)</f>
        <v>Meiosis</v>
      </c>
    </row>
    <row r="76" spans="1:5" ht="15.75" customHeight="1">
      <c r="A76" s="1558"/>
      <c r="B76" s="1560"/>
      <c r="C76" s="947" t="s">
        <v>393</v>
      </c>
      <c r="D76" s="1072" t="s">
        <v>527</v>
      </c>
      <c r="E76" s="1068" t="str">
        <f>_xlfn.XLOOKUP($D76,'KS5 Topic and Lesson List'!$B$2:$B$213,'KS5 Topic and Lesson List'!$C$2:$C$213)</f>
        <v>The organisation and specialisation of cells</v>
      </c>
    </row>
    <row r="77" spans="1:5" ht="15.75" customHeight="1">
      <c r="A77" s="1558"/>
      <c r="B77" s="1560"/>
      <c r="C77" s="944" t="s">
        <v>365</v>
      </c>
      <c r="D77" s="1072" t="s">
        <v>528</v>
      </c>
      <c r="E77" s="1068" t="str">
        <f>_xlfn.XLOOKUP($D77,'KS5 Topic and Lesson List'!$B$2:$B$213,'KS5 Topic and Lesson List'!$C$2:$C$213)</f>
        <v>Stem Cells</v>
      </c>
    </row>
    <row r="78" spans="1:5" ht="15.75" customHeight="1">
      <c r="A78" s="1558"/>
      <c r="B78" s="1560"/>
      <c r="C78" s="944"/>
      <c r="D78" s="1072" t="s">
        <v>529</v>
      </c>
      <c r="E78" s="1068" t="str">
        <f>_xlfn.XLOOKUP($D78,'KS5 Topic and Lesson List'!$B$2:$B$213,'KS5 Topic and Lesson List'!$C$2:$C$213)</f>
        <v>Stem Cells</v>
      </c>
    </row>
    <row r="79" spans="1:5">
      <c r="A79" s="1558"/>
      <c r="B79" s="1560"/>
      <c r="C79" s="944" t="s">
        <v>365</v>
      </c>
      <c r="D79" s="1072" t="s">
        <v>379</v>
      </c>
      <c r="E79" s="1068" t="str">
        <f>_xlfn.XLOOKUP($D79,'KS5 Topic and Lesson List'!$B$2:$B$213,'KS5 Topic and Lesson List'!$C$2:$C$213)</f>
        <v>Review/Consolidation/Catch up</v>
      </c>
    </row>
    <row r="80" spans="1:5" ht="15.75" customHeight="1">
      <c r="A80" s="1559"/>
      <c r="B80" s="1561"/>
      <c r="C80" s="943" t="s">
        <v>365</v>
      </c>
      <c r="D80" s="1072" t="s">
        <v>382</v>
      </c>
      <c r="E80" s="1068" t="str">
        <f>_xlfn.XLOOKUP($D80,'KS5 Topic and Lesson List'!$B$2:$B$213,'KS5 Topic and Lesson List'!$C$2:$C$213)</f>
        <v>Topic assessment</v>
      </c>
    </row>
    <row r="81" spans="1:5" ht="15.75" customHeight="1">
      <c r="A81" s="1562">
        <v>45992</v>
      </c>
      <c r="B81" s="1560" t="s">
        <v>126</v>
      </c>
      <c r="C81" s="944" t="s">
        <v>365</v>
      </c>
      <c r="D81" s="1072" t="s">
        <v>384</v>
      </c>
      <c r="E81" s="1068" t="str">
        <f>_xlfn.XLOOKUP($D81,'KS5 Topic and Lesson List'!$B$2:$B$213,'KS5 Topic and Lesson List'!$C$2:$C$213)</f>
        <v>Topic DIRT/feedback/reteach</v>
      </c>
    </row>
    <row r="82" spans="1:5" ht="15.75" customHeight="1">
      <c r="A82" s="1560"/>
      <c r="B82" s="1560"/>
      <c r="C82" s="944" t="s">
        <v>365</v>
      </c>
      <c r="D82" s="1074" t="s">
        <v>402</v>
      </c>
      <c r="E82" s="1075" t="str">
        <f>_xlfn.XLOOKUP($D82,'KS5 Topic and Lesson List'!$B$2:$B$213,'KS5 Topic and Lesson List'!$C$2:$C$213)</f>
        <v>Specialised exchange surfaces</v>
      </c>
    </row>
    <row r="83" spans="1:5" ht="15.75" customHeight="1">
      <c r="A83" s="1560"/>
      <c r="B83" s="1560"/>
      <c r="C83" s="944" t="s">
        <v>365</v>
      </c>
      <c r="D83" s="1074" t="s">
        <v>404</v>
      </c>
      <c r="E83" s="1075" t="str">
        <f>_xlfn.XLOOKUP($D83,'KS5 Topic and Lesson List'!$B$2:$B$213,'KS5 Topic and Lesson List'!$C$2:$C$213)</f>
        <v>The mammalian gaseous exchange system</v>
      </c>
    </row>
    <row r="84" spans="1:5" ht="15.75" customHeight="1">
      <c r="A84" s="1560"/>
      <c r="B84" s="1560"/>
      <c r="C84" s="944"/>
      <c r="D84" s="1074" t="s">
        <v>406</v>
      </c>
      <c r="E84" s="1075" t="str">
        <f>_xlfn.XLOOKUP($D84,'KS5 Topic and Lesson List'!$B$2:$B$213,'KS5 Topic and Lesson List'!$C$2:$C$213)</f>
        <v>Measuring the process</v>
      </c>
    </row>
    <row r="85" spans="1:5">
      <c r="A85" s="1560"/>
      <c r="B85" s="1560"/>
      <c r="C85" s="944" t="s">
        <v>365</v>
      </c>
      <c r="D85" s="1074" t="s">
        <v>409</v>
      </c>
      <c r="E85" s="1075" t="str">
        <f>_xlfn.XLOOKUP($D85,'KS5 Topic and Lesson List'!$B$2:$B$213,'KS5 Topic and Lesson List'!$C$2:$C$213)</f>
        <v>Ventilation and gas exchange in other organisms</v>
      </c>
    </row>
    <row r="86" spans="1:5" ht="15.75" customHeight="1">
      <c r="A86" s="1561"/>
      <c r="B86" s="1561"/>
      <c r="C86" s="943" t="s">
        <v>365</v>
      </c>
      <c r="D86" s="1074" t="s">
        <v>379</v>
      </c>
      <c r="E86" s="1075" t="str">
        <f>_xlfn.XLOOKUP($D86,'KS5 Topic and Lesson List'!$B$2:$B$213,'KS5 Topic and Lesson List'!$C$2:$C$213)</f>
        <v>Review/Consolidation/Catch up</v>
      </c>
    </row>
    <row r="87" spans="1:5" ht="15.75" customHeight="1">
      <c r="A87" s="1557">
        <v>45999</v>
      </c>
      <c r="B87" s="1560" t="s">
        <v>159</v>
      </c>
      <c r="C87" s="944" t="s">
        <v>365</v>
      </c>
      <c r="D87" s="1074" t="s">
        <v>382</v>
      </c>
      <c r="E87" s="1075" t="str">
        <f>_xlfn.XLOOKUP($D87,'KS5 Topic and Lesson List'!$B$2:$B$213,'KS5 Topic and Lesson List'!$C$2:$C$213)</f>
        <v>Topic assessment</v>
      </c>
    </row>
    <row r="88" spans="1:5">
      <c r="A88" s="1558"/>
      <c r="B88" s="1560"/>
      <c r="C88" s="944" t="s">
        <v>365</v>
      </c>
      <c r="D88" s="1074" t="s">
        <v>384</v>
      </c>
      <c r="E88" s="1075" t="str">
        <f>_xlfn.XLOOKUP($D88,'KS5 Topic and Lesson List'!$B$2:$B$213,'KS5 Topic and Lesson List'!$C$2:$C$213)</f>
        <v>Topic DIRT/feedback/reteach</v>
      </c>
    </row>
    <row r="89" spans="1:5" ht="15.75" customHeight="1">
      <c r="A89" s="1558"/>
      <c r="B89" s="1560"/>
      <c r="C89" s="944"/>
      <c r="D89" s="1074" t="s">
        <v>412</v>
      </c>
      <c r="E89" s="1075" t="str">
        <f>_xlfn.XLOOKUP($D89,'KS5 Topic and Lesson List'!$B$2:$B$213,'KS5 Topic and Lesson List'!$C$2:$C$213)</f>
        <v>Transport system in multicellular animals</v>
      </c>
    </row>
    <row r="90" spans="1:5" ht="15.75" customHeight="1">
      <c r="A90" s="1558"/>
      <c r="B90" s="1560"/>
      <c r="C90" s="944" t="s">
        <v>365</v>
      </c>
      <c r="D90" s="1074" t="s">
        <v>414</v>
      </c>
      <c r="E90" s="1075" t="str">
        <f>_xlfn.XLOOKUP($D90,'KS5 Topic and Lesson List'!$B$2:$B$213,'KS5 Topic and Lesson List'!$C$2:$C$213)</f>
        <v>Blood vessels</v>
      </c>
    </row>
    <row r="91" spans="1:5">
      <c r="A91" s="1558"/>
      <c r="B91" s="1560"/>
      <c r="C91" s="944" t="s">
        <v>365</v>
      </c>
      <c r="D91" s="1074" t="s">
        <v>417</v>
      </c>
      <c r="E91" s="1075" t="str">
        <f>_xlfn.XLOOKUP($D91,'KS5 Topic and Lesson List'!$B$2:$B$213,'KS5 Topic and Lesson List'!$C$2:$C$213)</f>
        <v>Blood,tissue fluid, and lymph</v>
      </c>
    </row>
    <row r="92" spans="1:5" ht="15.75" customHeight="1">
      <c r="A92" s="1559"/>
      <c r="B92" s="1561"/>
      <c r="C92" s="943" t="s">
        <v>365</v>
      </c>
      <c r="D92" s="1074" t="s">
        <v>419</v>
      </c>
      <c r="E92" s="1075" t="str">
        <f>_xlfn.XLOOKUP($D92,'KS5 Topic and Lesson List'!$B$2:$B$213,'KS5 Topic and Lesson List'!$C$2:$C$213)</f>
        <v>Transport of oxygen and carbon dioxide in the blood</v>
      </c>
    </row>
    <row r="93" spans="1:5" ht="15.75" customHeight="1">
      <c r="A93" s="1562">
        <v>46006</v>
      </c>
      <c r="B93" s="1560" t="s">
        <v>195</v>
      </c>
      <c r="C93" s="944" t="s">
        <v>365</v>
      </c>
      <c r="D93" s="1074" t="s">
        <v>421</v>
      </c>
      <c r="E93" s="1075" t="str">
        <f>_xlfn.XLOOKUP($D93,'KS5 Topic and Lesson List'!$B$2:$B$213,'KS5 Topic and Lesson List'!$C$2:$C$213)</f>
        <v>The Heart</v>
      </c>
    </row>
    <row r="94" spans="1:5" ht="15.75" customHeight="1">
      <c r="A94" s="1560"/>
      <c r="B94" s="1560"/>
      <c r="C94" s="944" t="s">
        <v>365</v>
      </c>
      <c r="D94" s="1074" t="s">
        <v>424</v>
      </c>
      <c r="E94" s="1075" t="str">
        <f>_xlfn.XLOOKUP($D94,'KS5 Topic and Lesson List'!$B$2:$B$213,'KS5 Topic and Lesson List'!$C$2:$C$213)</f>
        <v>Required practical PAG 2</v>
      </c>
    </row>
    <row r="95" spans="1:5" ht="15.75" customHeight="1">
      <c r="A95" s="1560"/>
      <c r="B95" s="1560"/>
      <c r="C95" s="944"/>
      <c r="D95" s="1074" t="s">
        <v>424</v>
      </c>
      <c r="E95" s="1075" t="str">
        <f>_xlfn.XLOOKUP($D95,'KS5 Topic and Lesson List'!$B$2:$B$213,'KS5 Topic and Lesson List'!$C$2:$C$213)</f>
        <v>Required practical PAG 2</v>
      </c>
    </row>
    <row r="96" spans="1:5" ht="15.75" customHeight="1">
      <c r="A96" s="1560"/>
      <c r="B96" s="1560"/>
      <c r="C96" s="944" t="s">
        <v>365</v>
      </c>
      <c r="D96" s="1074" t="s">
        <v>384</v>
      </c>
      <c r="E96" s="1075" t="str">
        <f>_xlfn.XLOOKUP($D96,'KS5 Topic and Lesson List'!$B$2:$B$213,'KS5 Topic and Lesson List'!$C$2:$C$213)</f>
        <v>Topic DIRT/feedback/reteach</v>
      </c>
    </row>
    <row r="97" spans="1:5">
      <c r="A97" s="1560"/>
      <c r="B97" s="1560"/>
      <c r="C97" s="944" t="s">
        <v>365</v>
      </c>
      <c r="D97" s="1074" t="s">
        <v>382</v>
      </c>
      <c r="E97" s="1075" t="str">
        <f>_xlfn.XLOOKUP($D97,'KS5 Topic and Lesson List'!$B$2:$B$213,'KS5 Topic and Lesson List'!$C$2:$C$213)</f>
        <v>Topic assessment</v>
      </c>
    </row>
    <row r="98" spans="1:5" ht="15.75" customHeight="1">
      <c r="A98" s="1561"/>
      <c r="B98" s="1561"/>
      <c r="C98" s="943" t="s">
        <v>365</v>
      </c>
      <c r="D98" s="1074" t="s">
        <v>384</v>
      </c>
      <c r="E98" s="1075" t="str">
        <f>_xlfn.XLOOKUP($D98,'KS5 Topic and Lesson List'!$B$2:$B$213,'KS5 Topic and Lesson List'!$C$2:$C$213)</f>
        <v>Topic DIRT/feedback/reteach</v>
      </c>
    </row>
    <row r="99" spans="1:5" ht="15.75" customHeight="1">
      <c r="A99" s="1557">
        <v>46013</v>
      </c>
      <c r="B99" s="1560" t="s">
        <v>6</v>
      </c>
      <c r="C99" s="963" t="s">
        <v>365</v>
      </c>
      <c r="D99" s="955" t="s">
        <v>365</v>
      </c>
      <c r="E99" s="955" t="s">
        <v>365</v>
      </c>
    </row>
    <row r="100" spans="1:5" ht="15.75" customHeight="1">
      <c r="A100" s="1558"/>
      <c r="B100" s="1560"/>
      <c r="C100" s="954" t="s">
        <v>365</v>
      </c>
      <c r="D100" s="955" t="s">
        <v>365</v>
      </c>
      <c r="E100" s="956" t="s">
        <v>365</v>
      </c>
    </row>
    <row r="101" spans="1:5" ht="15.75" customHeight="1">
      <c r="A101" s="1558"/>
      <c r="B101" s="1560"/>
      <c r="C101" s="954" t="s">
        <v>365</v>
      </c>
      <c r="D101" s="955" t="s">
        <v>365</v>
      </c>
      <c r="E101" s="956" t="s">
        <v>365</v>
      </c>
    </row>
    <row r="102" spans="1:5" ht="15.75" customHeight="1">
      <c r="A102" s="1558"/>
      <c r="B102" s="1560"/>
      <c r="C102" s="954"/>
      <c r="D102" s="955"/>
      <c r="E102" s="956"/>
    </row>
    <row r="103" spans="1:5">
      <c r="A103" s="1558"/>
      <c r="B103" s="1560"/>
      <c r="C103" s="954" t="s">
        <v>365</v>
      </c>
      <c r="D103" s="955" t="s">
        <v>365</v>
      </c>
      <c r="E103" s="956" t="s">
        <v>365</v>
      </c>
    </row>
    <row r="104" spans="1:5" ht="15.75" customHeight="1">
      <c r="A104" s="1559"/>
      <c r="B104" s="1561"/>
      <c r="C104" s="957" t="s">
        <v>365</v>
      </c>
      <c r="D104" s="958" t="s">
        <v>365</v>
      </c>
      <c r="E104" s="958" t="s">
        <v>365</v>
      </c>
    </row>
    <row r="105" spans="1:5" ht="15.75" customHeight="1">
      <c r="A105" s="1562">
        <v>46020</v>
      </c>
      <c r="B105" s="1560" t="s">
        <v>6</v>
      </c>
      <c r="C105" s="963" t="s">
        <v>365</v>
      </c>
      <c r="D105" s="955" t="s">
        <v>365</v>
      </c>
      <c r="E105" s="955" t="s">
        <v>365</v>
      </c>
    </row>
    <row r="106" spans="1:5" ht="15.75" customHeight="1">
      <c r="A106" s="1560"/>
      <c r="B106" s="1560"/>
      <c r="C106" s="954" t="s">
        <v>365</v>
      </c>
      <c r="D106" s="955" t="s">
        <v>365</v>
      </c>
      <c r="E106" s="956" t="s">
        <v>365</v>
      </c>
    </row>
    <row r="107" spans="1:5" ht="15.75" customHeight="1">
      <c r="A107" s="1560"/>
      <c r="B107" s="1560"/>
      <c r="C107" s="954"/>
      <c r="D107" s="955"/>
      <c r="E107" s="956"/>
    </row>
    <row r="108" spans="1:5" ht="15.75" customHeight="1">
      <c r="A108" s="1560"/>
      <c r="B108" s="1560"/>
      <c r="C108" s="954" t="s">
        <v>365</v>
      </c>
      <c r="D108" s="955" t="s">
        <v>365</v>
      </c>
      <c r="E108" s="956" t="s">
        <v>365</v>
      </c>
    </row>
    <row r="109" spans="1:5">
      <c r="A109" s="1560"/>
      <c r="B109" s="1560"/>
      <c r="C109" s="954" t="s">
        <v>365</v>
      </c>
      <c r="D109" s="955" t="s">
        <v>365</v>
      </c>
      <c r="E109" s="956" t="s">
        <v>365</v>
      </c>
    </row>
    <row r="110" spans="1:5" ht="15.75" customHeight="1">
      <c r="A110" s="1561"/>
      <c r="B110" s="1561"/>
      <c r="C110" s="954" t="s">
        <v>365</v>
      </c>
      <c r="D110" s="955" t="s">
        <v>365</v>
      </c>
      <c r="E110" s="956" t="s">
        <v>365</v>
      </c>
    </row>
    <row r="111" spans="1:5" ht="15.75" customHeight="1">
      <c r="A111" s="1557">
        <v>46027</v>
      </c>
      <c r="B111" s="1560" t="s">
        <v>36</v>
      </c>
      <c r="C111" s="936" t="s">
        <v>262</v>
      </c>
      <c r="D111" s="964"/>
      <c r="E111" s="965"/>
    </row>
    <row r="112" spans="1:5">
      <c r="A112" s="1558"/>
      <c r="B112" s="1560"/>
      <c r="C112" s="944"/>
      <c r="D112" s="1074" t="s">
        <v>427</v>
      </c>
      <c r="E112" s="1075" t="str">
        <f>_xlfn.XLOOKUP($D112,'KS5 Topic and Lesson List'!$B$2:$B$213,'KS5 Topic and Lesson List'!$C$2:$C$213)</f>
        <v>Transport systems in dicotyledonous plants</v>
      </c>
    </row>
    <row r="113" spans="1:5">
      <c r="A113" s="1558"/>
      <c r="B113" s="1560"/>
      <c r="C113" s="966"/>
      <c r="D113" s="1074" t="s">
        <v>429</v>
      </c>
      <c r="E113" s="1075" t="str">
        <f>_xlfn.XLOOKUP($D113,'KS5 Topic and Lesson List'!$B$2:$B$213,'KS5 Topic and Lesson List'!$C$2:$C$213)</f>
        <v>Water transport in multicellular plants</v>
      </c>
    </row>
    <row r="114" spans="1:5" ht="15.75" customHeight="1">
      <c r="A114" s="1558"/>
      <c r="B114" s="1560"/>
      <c r="C114" s="966"/>
      <c r="D114" s="1074" t="s">
        <v>431</v>
      </c>
      <c r="E114" s="1075" t="str">
        <f>_xlfn.XLOOKUP($D114,'KS5 Topic and Lesson List'!$B$2:$B$213,'KS5 Topic and Lesson List'!$C$2:$C$213)</f>
        <v>Transpiration</v>
      </c>
    </row>
    <row r="115" spans="1:5" ht="15.75" customHeight="1">
      <c r="A115" s="1558"/>
      <c r="B115" s="1560"/>
      <c r="C115" s="944"/>
      <c r="D115" s="1074" t="s">
        <v>433</v>
      </c>
      <c r="E115" s="1075" t="str">
        <f>_xlfn.XLOOKUP($D115,'KS5 Topic and Lesson List'!$B$2:$B$213,'KS5 Topic and Lesson List'!$C$2:$C$213)</f>
        <v>Translocation</v>
      </c>
    </row>
    <row r="116" spans="1:5" ht="15.75" customHeight="1">
      <c r="A116" s="1559"/>
      <c r="B116" s="1561"/>
      <c r="C116" s="943"/>
      <c r="D116" s="1074" t="s">
        <v>435</v>
      </c>
      <c r="E116" s="1075" t="str">
        <f>_xlfn.XLOOKUP($D116,'KS5 Topic and Lesson List'!$B$2:$B$213,'KS5 Topic and Lesson List'!$C$2:$C$213)</f>
        <v>Plant adaptations to water availability</v>
      </c>
    </row>
    <row r="117" spans="1:5" ht="15.75" customHeight="1">
      <c r="A117" s="1562">
        <v>46034</v>
      </c>
      <c r="B117" s="1560" t="s">
        <v>73</v>
      </c>
      <c r="C117" s="944" t="s">
        <v>365</v>
      </c>
      <c r="D117" s="1074" t="s">
        <v>379</v>
      </c>
      <c r="E117" s="1075" t="str">
        <f>_xlfn.XLOOKUP($D117,'KS5 Topic and Lesson List'!$B$2:$B$213,'KS5 Topic and Lesson List'!$C$2:$C$213)</f>
        <v>Review/Consolidation/Catch up</v>
      </c>
    </row>
    <row r="118" spans="1:5">
      <c r="A118" s="1560"/>
      <c r="B118" s="1560"/>
      <c r="C118" s="944" t="s">
        <v>365</v>
      </c>
      <c r="D118" s="1074" t="s">
        <v>382</v>
      </c>
      <c r="E118" s="1075" t="str">
        <f>_xlfn.XLOOKUP($D118,'KS5 Topic and Lesson List'!$B$2:$B$213,'KS5 Topic and Lesson List'!$C$2:$C$213)</f>
        <v>Topic assessment</v>
      </c>
    </row>
    <row r="119" spans="1:5" ht="15.75" customHeight="1">
      <c r="A119" s="1560"/>
      <c r="B119" s="1560"/>
      <c r="C119" s="944" t="s">
        <v>365</v>
      </c>
      <c r="D119" s="1074" t="s">
        <v>384</v>
      </c>
      <c r="E119" s="1075" t="str">
        <f>_xlfn.XLOOKUP($D119,'KS5 Topic and Lesson List'!$B$2:$B$213,'KS5 Topic and Lesson List'!$C$2:$C$213)</f>
        <v>Topic DIRT/feedback/reteach</v>
      </c>
    </row>
    <row r="120" spans="1:5" ht="15.75" customHeight="1">
      <c r="A120" s="1560"/>
      <c r="B120" s="1560"/>
      <c r="C120" s="944"/>
      <c r="D120" s="1076" t="s">
        <v>428</v>
      </c>
      <c r="E120" s="1077" t="str">
        <f>_xlfn.XLOOKUP($D120,'KS5 Topic and Lesson List'!$B$2:$B$213,'KS5 Topic and Lesson List'!$C$2:$C$213)</f>
        <v>Classification</v>
      </c>
    </row>
    <row r="121" spans="1:5" ht="15.75" customHeight="1">
      <c r="A121" s="1560"/>
      <c r="B121" s="1560"/>
      <c r="C121" s="944" t="s">
        <v>365</v>
      </c>
      <c r="D121" s="1076" t="s">
        <v>430</v>
      </c>
      <c r="E121" s="1077" t="str">
        <f>_xlfn.XLOOKUP($D121,'KS5 Topic and Lesson List'!$B$2:$B$213,'KS5 Topic and Lesson List'!$C$2:$C$213)</f>
        <v>The five Kingdom</v>
      </c>
    </row>
    <row r="122" spans="1:5" ht="15.75" customHeight="1">
      <c r="A122" s="1561"/>
      <c r="B122" s="1561"/>
      <c r="C122" s="943" t="s">
        <v>365</v>
      </c>
      <c r="D122" s="1076" t="s">
        <v>432</v>
      </c>
      <c r="E122" s="1077" t="str">
        <f>_xlfn.XLOOKUP($D122,'KS5 Topic and Lesson List'!$B$2:$B$213,'KS5 Topic and Lesson List'!$C$2:$C$213)</f>
        <v>Phylogeny</v>
      </c>
    </row>
    <row r="123" spans="1:5" ht="15.75" customHeight="1">
      <c r="A123" s="1557">
        <v>46041</v>
      </c>
      <c r="B123" s="1560" t="s">
        <v>99</v>
      </c>
      <c r="C123" s="960" t="s">
        <v>365</v>
      </c>
      <c r="D123" s="1076" t="s">
        <v>434</v>
      </c>
      <c r="E123" s="1077" t="str">
        <f>_xlfn.XLOOKUP($D123,'KS5 Topic and Lesson List'!$B$2:$B$213,'KS5 Topic and Lesson List'!$C$2:$C$213)</f>
        <v>Evidence for evolution</v>
      </c>
    </row>
    <row r="124" spans="1:5" ht="15.75" customHeight="1">
      <c r="A124" s="1558"/>
      <c r="B124" s="1560"/>
      <c r="C124" s="961" t="s">
        <v>530</v>
      </c>
      <c r="D124" s="1076" t="s">
        <v>437</v>
      </c>
      <c r="E124" s="1077" t="str">
        <f>_xlfn.XLOOKUP($D124,'KS5 Topic and Lesson List'!$B$2:$B$213,'KS5 Topic and Lesson List'!$C$2:$C$213)</f>
        <v>Types of variation</v>
      </c>
    </row>
    <row r="125" spans="1:5" ht="15.75" customHeight="1">
      <c r="A125" s="1558"/>
      <c r="B125" s="1560"/>
      <c r="C125" s="961"/>
      <c r="D125" s="1076" t="s">
        <v>438</v>
      </c>
      <c r="E125" s="1077" t="str">
        <f>_xlfn.XLOOKUP($D125,'KS5 Topic and Lesson List'!$B$2:$B$213,'KS5 Topic and Lesson List'!$C$2:$C$213)</f>
        <v xml:space="preserve"> Representing variation graphically</v>
      </c>
    </row>
    <row r="126" spans="1:5">
      <c r="A126" s="1558"/>
      <c r="B126" s="1560"/>
      <c r="C126" s="960" t="s">
        <v>365</v>
      </c>
      <c r="D126" s="1076" t="s">
        <v>439</v>
      </c>
      <c r="E126" s="1077" t="str">
        <f>_xlfn.XLOOKUP($D126,'KS5 Topic and Lesson List'!$B$2:$B$213,'KS5 Topic and Lesson List'!$C$2:$C$213)</f>
        <v>Adaptations</v>
      </c>
    </row>
    <row r="127" spans="1:5" ht="15.75" customHeight="1">
      <c r="A127" s="1558"/>
      <c r="B127" s="1560"/>
      <c r="C127" s="960" t="s">
        <v>365</v>
      </c>
      <c r="D127" s="1076" t="s">
        <v>441</v>
      </c>
      <c r="E127" s="1077" t="str">
        <f>_xlfn.XLOOKUP($D127,'KS5 Topic and Lesson List'!$B$2:$B$213,'KS5 Topic and Lesson List'!$C$2:$C$213)</f>
        <v>Changing population characteristics</v>
      </c>
    </row>
    <row r="128" spans="1:5" ht="27">
      <c r="A128" s="1559"/>
      <c r="B128" s="1561"/>
      <c r="C128" s="967" t="s">
        <v>531</v>
      </c>
      <c r="D128" s="1076" t="s">
        <v>379</v>
      </c>
      <c r="E128" s="1077" t="str">
        <f>_xlfn.XLOOKUP($D128,'KS5 Topic and Lesson List'!$B$2:$B$213,'KS5 Topic and Lesson List'!$C$2:$C$213)</f>
        <v>Review/Consolidation/Catch up</v>
      </c>
    </row>
    <row r="129" spans="1:5" ht="15.75" customHeight="1">
      <c r="A129" s="1562">
        <v>46048</v>
      </c>
      <c r="B129" s="1560" t="s">
        <v>127</v>
      </c>
      <c r="C129" s="959" t="s">
        <v>365</v>
      </c>
      <c r="D129" s="1076" t="s">
        <v>382</v>
      </c>
      <c r="E129" s="1077" t="str">
        <f>_xlfn.XLOOKUP($D129,'KS5 Topic and Lesson List'!$B$2:$B$213,'KS5 Topic and Lesson List'!$C$2:$C$213)</f>
        <v>Topic assessment</v>
      </c>
    </row>
    <row r="130" spans="1:5" ht="15.75" customHeight="1">
      <c r="A130" s="1560"/>
      <c r="B130" s="1560"/>
      <c r="C130" s="944" t="s">
        <v>365</v>
      </c>
      <c r="D130" s="1076" t="s">
        <v>384</v>
      </c>
      <c r="E130" s="1077" t="str">
        <f>_xlfn.XLOOKUP($D130,'KS5 Topic and Lesson List'!$B$2:$B$213,'KS5 Topic and Lesson List'!$C$2:$C$213)</f>
        <v>Topic DIRT/feedback/reteach</v>
      </c>
    </row>
    <row r="131" spans="1:5" ht="15.75" customHeight="1">
      <c r="A131" s="1560"/>
      <c r="B131" s="1560"/>
      <c r="C131" s="944"/>
      <c r="D131" s="1076" t="s">
        <v>447</v>
      </c>
      <c r="E131" s="1077" t="str">
        <f>_xlfn.XLOOKUP($D131,'KS5 Topic and Lesson List'!$B$2:$B$213,'KS5 Topic and Lesson List'!$C$2:$C$213)</f>
        <v xml:space="preserve"> Biodiversity</v>
      </c>
    </row>
    <row r="132" spans="1:5" ht="15.75" customHeight="1">
      <c r="A132" s="1560"/>
      <c r="B132" s="1560"/>
      <c r="C132" s="944" t="s">
        <v>365</v>
      </c>
      <c r="D132" s="1076" t="s">
        <v>449</v>
      </c>
      <c r="E132" s="1077" t="str">
        <f>_xlfn.XLOOKUP($D132,'KS5 Topic and Lesson List'!$B$2:$B$213,'KS5 Topic and Lesson List'!$C$2:$C$213)</f>
        <v xml:space="preserve"> Types of sampling</v>
      </c>
    </row>
    <row r="133" spans="1:5" ht="15.75" customHeight="1">
      <c r="A133" s="1560"/>
      <c r="B133" s="1560"/>
      <c r="C133" s="944" t="s">
        <v>365</v>
      </c>
      <c r="D133" s="1076" t="s">
        <v>451</v>
      </c>
      <c r="E133" s="1077" t="str">
        <f>_xlfn.XLOOKUP($D133,'KS5 Topic and Lesson List'!$B$2:$B$213,'KS5 Topic and Lesson List'!$C$2:$C$213)</f>
        <v xml:space="preserve"> Sampling techniques</v>
      </c>
    </row>
    <row r="134" spans="1:5" ht="15.75" customHeight="1">
      <c r="A134" s="1561"/>
      <c r="B134" s="1561"/>
      <c r="C134" s="943" t="s">
        <v>365</v>
      </c>
      <c r="D134" s="1076" t="s">
        <v>453</v>
      </c>
      <c r="E134" s="1077" t="str">
        <f>_xlfn.XLOOKUP($D134,'KS5 Topic and Lesson List'!$B$2:$B$213,'KS5 Topic and Lesson List'!$C$2:$C$213)</f>
        <v>Calculating biodiversity</v>
      </c>
    </row>
    <row r="135" spans="1:5" ht="15.75" customHeight="1">
      <c r="A135" s="1557">
        <v>46055</v>
      </c>
      <c r="B135" s="1560" t="s">
        <v>162</v>
      </c>
      <c r="C135" s="944" t="s">
        <v>365</v>
      </c>
      <c r="D135" s="1076" t="s">
        <v>454</v>
      </c>
      <c r="E135" s="1077" t="str">
        <f>_xlfn.XLOOKUP($D135,'KS5 Topic and Lesson List'!$B$2:$B$213,'KS5 Topic and Lesson List'!$C$2:$C$213)</f>
        <v xml:space="preserve"> Calculating genetic biodiversity</v>
      </c>
    </row>
    <row r="136" spans="1:5" ht="15.75" customHeight="1">
      <c r="A136" s="1558"/>
      <c r="B136" s="1560"/>
      <c r="C136" s="944" t="s">
        <v>365</v>
      </c>
      <c r="D136" s="1076" t="s">
        <v>455</v>
      </c>
      <c r="E136" s="1077" t="str">
        <f>_xlfn.XLOOKUP($D136,'KS5 Topic and Lesson List'!$B$2:$B$213,'KS5 Topic and Lesson List'!$C$2:$C$213)</f>
        <v xml:space="preserve"> Factors affecting biodiversity</v>
      </c>
    </row>
    <row r="137" spans="1:5" ht="15.75" customHeight="1">
      <c r="A137" s="1558"/>
      <c r="B137" s="1560"/>
      <c r="C137" s="944"/>
      <c r="D137" s="1076" t="s">
        <v>456</v>
      </c>
      <c r="E137" s="1077" t="str">
        <f>_xlfn.XLOOKUP($D137,'KS5 Topic and Lesson List'!$B$2:$B$213,'KS5 Topic and Lesson List'!$C$2:$C$213)</f>
        <v xml:space="preserve"> Reasons for maintaining biodiversity</v>
      </c>
    </row>
    <row r="138" spans="1:5" ht="15.75" customHeight="1">
      <c r="A138" s="1558"/>
      <c r="B138" s="1560"/>
      <c r="C138" s="944" t="s">
        <v>365</v>
      </c>
      <c r="D138" s="1076" t="s">
        <v>457</v>
      </c>
      <c r="E138" s="1077" t="str">
        <f>_xlfn.XLOOKUP($D138,'KS5 Topic and Lesson List'!$B$2:$B$213,'KS5 Topic and Lesson List'!$C$2:$C$213)</f>
        <v xml:space="preserve"> Methods of maintaining biodiversity</v>
      </c>
    </row>
    <row r="139" spans="1:5" ht="15.75" customHeight="1">
      <c r="A139" s="1558"/>
      <c r="B139" s="1560"/>
      <c r="C139" s="944" t="s">
        <v>365</v>
      </c>
      <c r="D139" s="1076" t="s">
        <v>379</v>
      </c>
      <c r="E139" s="1077" t="str">
        <f>_xlfn.XLOOKUP($D139,'KS5 Topic and Lesson List'!$B$2:$B$213,'KS5 Topic and Lesson List'!$C$2:$C$213)</f>
        <v>Review/Consolidation/Catch up</v>
      </c>
    </row>
    <row r="140" spans="1:5" ht="15.75" customHeight="1">
      <c r="A140" s="1559"/>
      <c r="B140" s="1561"/>
      <c r="C140" s="943" t="s">
        <v>365</v>
      </c>
      <c r="D140" s="1076" t="s">
        <v>382</v>
      </c>
      <c r="E140" s="1077" t="str">
        <f>_xlfn.XLOOKUP($D140,'KS5 Topic and Lesson List'!$B$2:$B$213,'KS5 Topic and Lesson List'!$C$2:$C$213)</f>
        <v>Topic assessment</v>
      </c>
    </row>
    <row r="141" spans="1:5" ht="15.75" customHeight="1">
      <c r="A141" s="1562">
        <v>46062</v>
      </c>
      <c r="B141" s="1560" t="s">
        <v>197</v>
      </c>
      <c r="C141" s="944" t="s">
        <v>365</v>
      </c>
      <c r="D141" s="1076" t="s">
        <v>384</v>
      </c>
      <c r="E141" s="1077" t="str">
        <f>_xlfn.XLOOKUP($D141,'KS5 Topic and Lesson List'!$B$2:$B$213,'KS5 Topic and Lesson List'!$C$2:$C$213)</f>
        <v>Topic DIRT/feedback/reteach</v>
      </c>
    </row>
    <row r="142" spans="1:5" ht="15.75" customHeight="1">
      <c r="A142" s="1560"/>
      <c r="B142" s="1560"/>
      <c r="C142" s="944" t="s">
        <v>365</v>
      </c>
      <c r="D142" s="1076" t="s">
        <v>440</v>
      </c>
      <c r="E142" s="1077" t="str">
        <f>_xlfn.XLOOKUP($D142,'KS5 Topic and Lesson List'!$B$2:$B$213,'KS5 Topic and Lesson List'!$C$2:$C$213)</f>
        <v>Animal and Plant pathogens</v>
      </c>
    </row>
    <row r="143" spans="1:5" ht="15.75" customHeight="1">
      <c r="A143" s="1560"/>
      <c r="B143" s="1560"/>
      <c r="C143" s="944" t="s">
        <v>365</v>
      </c>
      <c r="D143" s="1076" t="s">
        <v>442</v>
      </c>
      <c r="E143" s="1077" t="str">
        <f>_xlfn.XLOOKUP($D143,'KS5 Topic and Lesson List'!$B$2:$B$213,'KS5 Topic and Lesson List'!$C$2:$C$213)</f>
        <v>Animal and Plant diseases</v>
      </c>
    </row>
    <row r="144" spans="1:5">
      <c r="A144" s="1560"/>
      <c r="B144" s="1560"/>
      <c r="C144" s="944"/>
      <c r="D144" s="1076" t="s">
        <v>444</v>
      </c>
      <c r="E144" s="1077" t="str">
        <f>_xlfn.XLOOKUP($D144,'KS5 Topic and Lesson List'!$B$2:$B$213,'KS5 Topic and Lesson List'!$C$2:$C$213)</f>
        <v>The transmission of communicable diseases</v>
      </c>
    </row>
    <row r="145" spans="1:5" ht="15.75" customHeight="1">
      <c r="A145" s="1560"/>
      <c r="B145" s="1560"/>
      <c r="C145" s="944" t="s">
        <v>365</v>
      </c>
      <c r="D145" s="1076" t="s">
        <v>445</v>
      </c>
      <c r="E145" s="1077" t="str">
        <f>_xlfn.XLOOKUP($D145,'KS5 Topic and Lesson List'!$B$2:$B$213,'KS5 Topic and Lesson List'!$C$2:$C$213)</f>
        <v>Plant defences against pathogens</v>
      </c>
    </row>
    <row r="146" spans="1:5" ht="15.75" customHeight="1">
      <c r="A146" s="1561"/>
      <c r="B146" s="1561"/>
      <c r="C146" s="943" t="s">
        <v>365</v>
      </c>
      <c r="D146" s="1076" t="s">
        <v>446</v>
      </c>
      <c r="E146" s="1077" t="str">
        <f>_xlfn.XLOOKUP($D146,'KS5 Topic and Lesson List'!$B$2:$B$213,'KS5 Topic and Lesson List'!$C$2:$C$213)</f>
        <v>Non-specific animal defences against pathogens</v>
      </c>
    </row>
    <row r="147" spans="1:5" ht="15.75" customHeight="1">
      <c r="A147" s="1557">
        <v>46069</v>
      </c>
      <c r="B147" s="1560" t="s">
        <v>6</v>
      </c>
      <c r="C147" s="954" t="s">
        <v>365</v>
      </c>
      <c r="D147" s="955" t="s">
        <v>365</v>
      </c>
      <c r="E147" s="956" t="s">
        <v>365</v>
      </c>
    </row>
    <row r="148" spans="1:5" ht="15.75" customHeight="1">
      <c r="A148" s="1558"/>
      <c r="B148" s="1560"/>
      <c r="C148" s="954" t="s">
        <v>365</v>
      </c>
      <c r="D148" s="955" t="s">
        <v>365</v>
      </c>
      <c r="E148" s="956" t="s">
        <v>365</v>
      </c>
    </row>
    <row r="149" spans="1:5" ht="15.75" customHeight="1">
      <c r="A149" s="1558"/>
      <c r="B149" s="1560"/>
      <c r="C149" s="954"/>
      <c r="D149" s="955"/>
      <c r="E149" s="956"/>
    </row>
    <row r="150" spans="1:5">
      <c r="A150" s="1558"/>
      <c r="B150" s="1560"/>
      <c r="C150" s="954" t="s">
        <v>365</v>
      </c>
      <c r="D150" s="955" t="s">
        <v>365</v>
      </c>
      <c r="E150" s="956" t="s">
        <v>365</v>
      </c>
    </row>
    <row r="151" spans="1:5" ht="15.75" customHeight="1">
      <c r="A151" s="1558"/>
      <c r="B151" s="1560"/>
      <c r="C151" s="954" t="s">
        <v>365</v>
      </c>
      <c r="D151" s="955" t="s">
        <v>365</v>
      </c>
      <c r="E151" s="956" t="s">
        <v>365</v>
      </c>
    </row>
    <row r="152" spans="1:5" ht="15.75" customHeight="1">
      <c r="A152" s="1559"/>
      <c r="B152" s="1561"/>
      <c r="C152" s="957" t="s">
        <v>365</v>
      </c>
      <c r="D152" s="958" t="s">
        <v>365</v>
      </c>
      <c r="E152" s="958" t="s">
        <v>365</v>
      </c>
    </row>
    <row r="153" spans="1:5" ht="15.75" customHeight="1">
      <c r="A153" s="1562">
        <v>46076</v>
      </c>
      <c r="B153" s="1560" t="s">
        <v>38</v>
      </c>
      <c r="C153" s="944" t="s">
        <v>365</v>
      </c>
      <c r="D153" s="1076" t="s">
        <v>448</v>
      </c>
      <c r="E153" s="1077" t="str">
        <f>_xlfn.XLOOKUP($D153,'KS5 Topic and Lesson List'!$B$2:$B$213,'KS5 Topic and Lesson List'!$C$2:$C$213)</f>
        <v>The specific immune system</v>
      </c>
    </row>
    <row r="154" spans="1:5" ht="15.75" customHeight="1">
      <c r="A154" s="1560"/>
      <c r="B154" s="1560"/>
      <c r="C154" s="944" t="s">
        <v>365</v>
      </c>
      <c r="D154" s="1076" t="s">
        <v>450</v>
      </c>
      <c r="E154" s="1077" t="str">
        <f>_xlfn.XLOOKUP($D154,'KS5 Topic and Lesson List'!$B$2:$B$213,'KS5 Topic and Lesson List'!$C$2:$C$213)</f>
        <v>Preventing and tyreating disease</v>
      </c>
    </row>
    <row r="155" spans="1:5" ht="15.75" customHeight="1">
      <c r="A155" s="1560"/>
      <c r="B155" s="1560"/>
      <c r="C155" s="944"/>
      <c r="D155" s="1076" t="s">
        <v>452</v>
      </c>
      <c r="E155" s="1077" t="str">
        <f>_xlfn.XLOOKUP($D155,'KS5 Topic and Lesson List'!$B$2:$B$213,'KS5 Topic and Lesson List'!$C$2:$C$213)</f>
        <v>Required practical PAG 7</v>
      </c>
    </row>
    <row r="156" spans="1:5">
      <c r="A156" s="1560"/>
      <c r="B156" s="1560"/>
      <c r="C156" s="944" t="s">
        <v>365</v>
      </c>
      <c r="D156" s="1076" t="s">
        <v>452</v>
      </c>
      <c r="E156" s="1077" t="str">
        <f>_xlfn.XLOOKUP($D156,'KS5 Topic and Lesson List'!$B$2:$B$213,'KS5 Topic and Lesson List'!$C$2:$C$213)</f>
        <v>Required practical PAG 7</v>
      </c>
    </row>
    <row r="157" spans="1:5" ht="15.75" customHeight="1">
      <c r="A157" s="1560"/>
      <c r="B157" s="1560"/>
      <c r="C157" s="944" t="s">
        <v>365</v>
      </c>
      <c r="D157" s="1076" t="s">
        <v>379</v>
      </c>
      <c r="E157" s="1077" t="str">
        <f>_xlfn.XLOOKUP($D157,'KS5 Topic and Lesson List'!$B$2:$B$213,'KS5 Topic and Lesson List'!$C$2:$C$213)</f>
        <v>Review/Consolidation/Catch up</v>
      </c>
    </row>
    <row r="158" spans="1:5" ht="15.75" customHeight="1">
      <c r="A158" s="1561"/>
      <c r="B158" s="1561"/>
      <c r="C158" s="943" t="s">
        <v>365</v>
      </c>
      <c r="D158" s="1076" t="s">
        <v>382</v>
      </c>
      <c r="E158" s="1077" t="str">
        <f>_xlfn.XLOOKUP($D158,'KS5 Topic and Lesson List'!$B$2:$B$213,'KS5 Topic and Lesson List'!$C$2:$C$213)</f>
        <v>Topic assessment</v>
      </c>
    </row>
    <row r="159" spans="1:5" ht="15.75" customHeight="1">
      <c r="A159" s="1557">
        <v>46083</v>
      </c>
      <c r="B159" s="1560" t="s">
        <v>75</v>
      </c>
      <c r="C159" s="961" t="s">
        <v>532</v>
      </c>
      <c r="D159" s="1076" t="s">
        <v>384</v>
      </c>
      <c r="E159" s="1077" t="str">
        <f>_xlfn.XLOOKUP($D159,'KS5 Topic and Lesson List'!$B$2:$B$213,'KS5 Topic and Lesson List'!$C$2:$C$213)</f>
        <v>Topic DIRT/feedback/reteach</v>
      </c>
    </row>
    <row r="160" spans="1:5" ht="15.75" customHeight="1">
      <c r="A160" s="1558"/>
      <c r="B160" s="1560"/>
      <c r="C160" s="960" t="s">
        <v>365</v>
      </c>
      <c r="D160" s="950" t="s">
        <v>459</v>
      </c>
      <c r="E160" s="951" t="str">
        <f>_xlfn.XLOOKUP($D160,'KS5 Topic and Lesson List'!$B$2:$B$213,'KS5 Topic and Lesson List'!$C$2:$C$213)</f>
        <v>Reteach Chapter 2</v>
      </c>
    </row>
    <row r="161" spans="1:5" ht="15.75" customHeight="1">
      <c r="A161" s="1558"/>
      <c r="B161" s="1560"/>
      <c r="C161" s="960"/>
      <c r="D161" s="950" t="s">
        <v>459</v>
      </c>
      <c r="E161" s="951" t="str">
        <f>_xlfn.XLOOKUP($D161,'KS5 Topic and Lesson List'!$B$2:$B$213,'KS5 Topic and Lesson List'!$C$2:$C$213)</f>
        <v>Reteach Chapter 2</v>
      </c>
    </row>
    <row r="162" spans="1:5" ht="15.75" customHeight="1">
      <c r="A162" s="1558"/>
      <c r="B162" s="1560"/>
      <c r="C162" s="960" t="s">
        <v>365</v>
      </c>
      <c r="D162" s="950" t="s">
        <v>458</v>
      </c>
      <c r="E162" s="951" t="str">
        <f>_xlfn.XLOOKUP($D162,'KS5 Topic and Lesson List'!$B$2:$B$213,'KS5 Topic and Lesson List'!$C$2:$C$213)</f>
        <v>Reteach Chapter 3</v>
      </c>
    </row>
    <row r="163" spans="1:5" ht="15.75" customHeight="1">
      <c r="A163" s="1558"/>
      <c r="B163" s="1560"/>
      <c r="C163" s="960" t="s">
        <v>365</v>
      </c>
      <c r="D163" s="950" t="s">
        <v>458</v>
      </c>
      <c r="E163" s="951" t="str">
        <f>_xlfn.XLOOKUP($D163,'KS5 Topic and Lesson List'!$B$2:$B$213,'KS5 Topic and Lesson List'!$C$2:$C$213)</f>
        <v>Reteach Chapter 3</v>
      </c>
    </row>
    <row r="164" spans="1:5" ht="15.75" customHeight="1">
      <c r="A164" s="1559"/>
      <c r="B164" s="1561"/>
      <c r="C164" s="962" t="s">
        <v>365</v>
      </c>
      <c r="D164" s="950" t="s">
        <v>460</v>
      </c>
      <c r="E164" s="951" t="str">
        <f>_xlfn.XLOOKUP($D164,'KS5 Topic and Lesson List'!$B$2:$B$213,'KS5 Topic and Lesson List'!$C$2:$C$213)</f>
        <v>Reteach Chapter 4</v>
      </c>
    </row>
    <row r="165" spans="1:5" ht="15.75" customHeight="1">
      <c r="A165" s="1562">
        <v>46090</v>
      </c>
      <c r="B165" s="1560" t="s">
        <v>100</v>
      </c>
      <c r="C165" s="961" t="s">
        <v>533</v>
      </c>
      <c r="D165" s="950" t="s">
        <v>460</v>
      </c>
      <c r="E165" s="951" t="str">
        <f>_xlfn.XLOOKUP($D165,'KS5 Topic and Lesson List'!$B$2:$B$213,'KS5 Topic and Lesson List'!$C$2:$C$213)</f>
        <v>Reteach Chapter 4</v>
      </c>
    </row>
    <row r="166" spans="1:5" ht="15.75" customHeight="1">
      <c r="A166" s="1560"/>
      <c r="B166" s="1560"/>
      <c r="C166" s="960" t="s">
        <v>365</v>
      </c>
      <c r="D166" s="950" t="s">
        <v>462</v>
      </c>
      <c r="E166" s="951" t="str">
        <f>_xlfn.XLOOKUP($D166,'KS5 Topic and Lesson List'!$B$2:$B$213,'KS5 Topic and Lesson List'!$C$2:$C$213)</f>
        <v>Reteach Chapter 5</v>
      </c>
    </row>
    <row r="167" spans="1:5" ht="15.75" customHeight="1">
      <c r="A167" s="1560"/>
      <c r="B167" s="1560"/>
      <c r="C167" s="960" t="s">
        <v>365</v>
      </c>
      <c r="D167" s="950" t="s">
        <v>462</v>
      </c>
      <c r="E167" s="951" t="str">
        <f>_xlfn.XLOOKUP($D167,'KS5 Topic and Lesson List'!$B$2:$B$213,'KS5 Topic and Lesson List'!$C$2:$C$213)</f>
        <v>Reteach Chapter 5</v>
      </c>
    </row>
    <row r="168" spans="1:5">
      <c r="A168" s="1560"/>
      <c r="B168" s="1560"/>
      <c r="C168" s="960"/>
      <c r="D168" s="950" t="s">
        <v>534</v>
      </c>
      <c r="E168" s="951" t="str">
        <f>_xlfn.XLOOKUP($D168,'KS5 Topic and Lesson List'!$B$2:$B$213,'KS5 Topic and Lesson List'!$C$2:$C$213)</f>
        <v>Reteach Chapter 6</v>
      </c>
    </row>
    <row r="169" spans="1:5" ht="15.75" customHeight="1">
      <c r="A169" s="1560"/>
      <c r="B169" s="1560"/>
      <c r="C169" s="944" t="s">
        <v>365</v>
      </c>
      <c r="D169" s="950" t="s">
        <v>534</v>
      </c>
      <c r="E169" s="951" t="str">
        <f>_xlfn.XLOOKUP($D169,'KS5 Topic and Lesson List'!$B$2:$B$213,'KS5 Topic and Lesson List'!$C$2:$C$213)</f>
        <v>Reteach Chapter 6</v>
      </c>
    </row>
    <row r="170" spans="1:5" ht="15.75" customHeight="1">
      <c r="A170" s="1561"/>
      <c r="B170" s="1561"/>
      <c r="C170" s="943" t="s">
        <v>365</v>
      </c>
      <c r="D170" s="950" t="s">
        <v>461</v>
      </c>
      <c r="E170" s="951" t="str">
        <f>_xlfn.XLOOKUP($D170,'KS5 Topic and Lesson List'!$B$2:$B$213,'KS5 Topic and Lesson List'!$C$2:$C$213)</f>
        <v>Reteach Chapter 7</v>
      </c>
    </row>
    <row r="171" spans="1:5" ht="15.75" customHeight="1">
      <c r="A171" s="1557">
        <v>46097</v>
      </c>
      <c r="B171" s="1560" t="s">
        <v>132</v>
      </c>
      <c r="C171" s="968" t="s">
        <v>365</v>
      </c>
      <c r="D171" s="950" t="s">
        <v>461</v>
      </c>
      <c r="E171" s="951" t="str">
        <f>_xlfn.XLOOKUP($D171,'KS5 Topic and Lesson List'!$B$2:$B$213,'KS5 Topic and Lesson List'!$C$2:$C$213)</f>
        <v>Reteach Chapter 7</v>
      </c>
    </row>
    <row r="172" spans="1:5" ht="15.75" customHeight="1">
      <c r="A172" s="1558"/>
      <c r="B172" s="1560"/>
      <c r="C172" s="944" t="s">
        <v>365</v>
      </c>
      <c r="D172" s="950" t="s">
        <v>463</v>
      </c>
      <c r="E172" s="951" t="str">
        <f>_xlfn.XLOOKUP($D172,'KS5 Topic and Lesson List'!$B$2:$B$213,'KS5 Topic and Lesson List'!$C$2:$C$213)</f>
        <v>Reteach Chapter 8</v>
      </c>
    </row>
    <row r="173" spans="1:5" ht="15.75" customHeight="1">
      <c r="A173" s="1558"/>
      <c r="B173" s="1560"/>
      <c r="C173" s="944"/>
      <c r="D173" s="950" t="s">
        <v>463</v>
      </c>
      <c r="E173" s="951" t="str">
        <f>_xlfn.XLOOKUP($D173,'KS5 Topic and Lesson List'!$B$2:$B$213,'KS5 Topic and Lesson List'!$C$2:$C$213)</f>
        <v>Reteach Chapter 8</v>
      </c>
    </row>
    <row r="174" spans="1:5" ht="15.75" customHeight="1">
      <c r="A174" s="1558"/>
      <c r="B174" s="1560"/>
      <c r="C174" s="944" t="s">
        <v>365</v>
      </c>
      <c r="D174" s="950" t="s">
        <v>465</v>
      </c>
      <c r="E174" s="951" t="str">
        <f>_xlfn.XLOOKUP($D174,'KS5 Topic and Lesson List'!$B$2:$B$213,'KS5 Topic and Lesson List'!$C$2:$C$213)</f>
        <v>Reteach Chapter 9</v>
      </c>
    </row>
    <row r="175" spans="1:5" ht="15.75" customHeight="1">
      <c r="A175" s="1558"/>
      <c r="B175" s="1560"/>
      <c r="C175" s="944" t="s">
        <v>365</v>
      </c>
      <c r="D175" s="950" t="s">
        <v>465</v>
      </c>
      <c r="E175" s="951" t="str">
        <f>_xlfn.XLOOKUP($D175,'KS5 Topic and Lesson List'!$B$2:$B$213,'KS5 Topic and Lesson List'!$C$2:$C$213)</f>
        <v>Reteach Chapter 9</v>
      </c>
    </row>
    <row r="176" spans="1:5" ht="15.75" customHeight="1">
      <c r="A176" s="1559"/>
      <c r="B176" s="1561"/>
      <c r="C176" s="943" t="s">
        <v>365</v>
      </c>
      <c r="D176" s="950" t="s">
        <v>464</v>
      </c>
      <c r="E176" s="951" t="str">
        <f>_xlfn.XLOOKUP($D176,'KS5 Topic and Lesson List'!$B$2:$B$213,'KS5 Topic and Lesson List'!$C$2:$C$213)</f>
        <v>Reteach Chapter 10</v>
      </c>
    </row>
    <row r="177" spans="1:5" ht="15.75" customHeight="1">
      <c r="A177" s="1562">
        <v>46104</v>
      </c>
      <c r="B177" s="1560" t="s">
        <v>166</v>
      </c>
      <c r="C177" s="968" t="s">
        <v>365</v>
      </c>
      <c r="D177" s="950" t="s">
        <v>464</v>
      </c>
      <c r="E177" s="951" t="str">
        <f>_xlfn.XLOOKUP($D177,'KS5 Topic and Lesson List'!$B$2:$B$213,'KS5 Topic and Lesson List'!$C$2:$C$213)</f>
        <v>Reteach Chapter 10</v>
      </c>
    </row>
    <row r="178" spans="1:5" ht="15.75" customHeight="1">
      <c r="A178" s="1560"/>
      <c r="B178" s="1560"/>
      <c r="C178" s="944" t="s">
        <v>365</v>
      </c>
      <c r="D178" s="950" t="s">
        <v>466</v>
      </c>
      <c r="E178" s="951" t="str">
        <f>_xlfn.XLOOKUP($D178,'KS5 Topic and Lesson List'!$B$2:$B$213,'KS5 Topic and Lesson List'!$C$2:$C$213)</f>
        <v>Reteach Chapter 11</v>
      </c>
    </row>
    <row r="179" spans="1:5" ht="15.75" customHeight="1">
      <c r="A179" s="1560"/>
      <c r="B179" s="1560"/>
      <c r="C179" s="944"/>
      <c r="D179" s="950" t="s">
        <v>466</v>
      </c>
      <c r="E179" s="951" t="str">
        <f>_xlfn.XLOOKUP($D179,'KS5 Topic and Lesson List'!$B$2:$B$213,'KS5 Topic and Lesson List'!$C$2:$C$213)</f>
        <v>Reteach Chapter 11</v>
      </c>
    </row>
    <row r="180" spans="1:5">
      <c r="A180" s="1560"/>
      <c r="B180" s="1560"/>
      <c r="C180" s="944" t="s">
        <v>365</v>
      </c>
      <c r="D180" s="950" t="s">
        <v>467</v>
      </c>
      <c r="E180" s="951" t="str">
        <f>_xlfn.XLOOKUP($D180,'KS5 Topic and Lesson List'!$B$2:$B$213,'KS5 Topic and Lesson List'!$C$2:$C$213)</f>
        <v>Reteach Chapter 12</v>
      </c>
    </row>
    <row r="181" spans="1:5" ht="15.75" customHeight="1">
      <c r="A181" s="1560"/>
      <c r="B181" s="1560"/>
      <c r="C181" s="944" t="s">
        <v>365</v>
      </c>
      <c r="D181" s="950" t="s">
        <v>467</v>
      </c>
      <c r="E181" s="951" t="str">
        <f>_xlfn.XLOOKUP($D181,'KS5 Topic and Lesson List'!$B$2:$B$213,'KS5 Topic and Lesson List'!$C$2:$C$213)</f>
        <v>Reteach Chapter 12</v>
      </c>
    </row>
    <row r="182" spans="1:5" ht="15.75" customHeight="1">
      <c r="A182" s="1561"/>
      <c r="B182" s="1561"/>
      <c r="C182" s="943" t="s">
        <v>365</v>
      </c>
      <c r="D182" s="950" t="s">
        <v>467</v>
      </c>
      <c r="E182" s="951" t="str">
        <f>_xlfn.XLOOKUP($D182,'KS5 Topic and Lesson List'!$B$2:$B$213,'KS5 Topic and Lesson List'!$C$2:$C$213)</f>
        <v>Reteach Chapter 12</v>
      </c>
    </row>
    <row r="183" spans="1:5" ht="15.75" customHeight="1">
      <c r="A183" s="1557">
        <v>46111</v>
      </c>
      <c r="B183" s="1560" t="s">
        <v>6</v>
      </c>
      <c r="C183" s="954" t="s">
        <v>365</v>
      </c>
      <c r="D183" s="955" t="s">
        <v>365</v>
      </c>
      <c r="E183" s="956" t="s">
        <v>365</v>
      </c>
    </row>
    <row r="184" spans="1:5" ht="15.75" customHeight="1">
      <c r="A184" s="1558"/>
      <c r="B184" s="1560"/>
      <c r="C184" s="954" t="s">
        <v>365</v>
      </c>
      <c r="D184" s="955" t="s">
        <v>365</v>
      </c>
      <c r="E184" s="956" t="s">
        <v>365</v>
      </c>
    </row>
    <row r="185" spans="1:5" ht="15.75" customHeight="1">
      <c r="A185" s="1558"/>
      <c r="B185" s="1560"/>
      <c r="C185" s="954"/>
      <c r="D185" s="955"/>
      <c r="E185" s="956"/>
    </row>
    <row r="186" spans="1:5">
      <c r="A186" s="1558"/>
      <c r="B186" s="1560"/>
      <c r="C186" s="954" t="s">
        <v>365</v>
      </c>
      <c r="D186" s="955" t="s">
        <v>365</v>
      </c>
      <c r="E186" s="956" t="s">
        <v>365</v>
      </c>
    </row>
    <row r="187" spans="1:5" ht="15.75" customHeight="1">
      <c r="A187" s="1558"/>
      <c r="B187" s="1560"/>
      <c r="C187" s="954" t="s">
        <v>365</v>
      </c>
      <c r="D187" s="955" t="s">
        <v>365</v>
      </c>
      <c r="E187" s="956" t="s">
        <v>365</v>
      </c>
    </row>
    <row r="188" spans="1:5" ht="15.75" customHeight="1">
      <c r="A188" s="1559"/>
      <c r="B188" s="1561"/>
      <c r="C188" s="957" t="s">
        <v>365</v>
      </c>
      <c r="D188" s="958" t="s">
        <v>365</v>
      </c>
      <c r="E188" s="958" t="s">
        <v>365</v>
      </c>
    </row>
    <row r="189" spans="1:5" ht="15.75" customHeight="1">
      <c r="A189" s="1562">
        <v>46118</v>
      </c>
      <c r="B189" s="1560" t="s">
        <v>6</v>
      </c>
      <c r="C189" s="954" t="s">
        <v>365</v>
      </c>
      <c r="D189" s="955" t="s">
        <v>365</v>
      </c>
      <c r="E189" s="956" t="s">
        <v>365</v>
      </c>
    </row>
    <row r="190" spans="1:5" ht="15.75" customHeight="1">
      <c r="A190" s="1560"/>
      <c r="B190" s="1560"/>
      <c r="C190" s="954" t="s">
        <v>365</v>
      </c>
      <c r="D190" s="955" t="s">
        <v>365</v>
      </c>
      <c r="E190" s="956" t="s">
        <v>365</v>
      </c>
    </row>
    <row r="191" spans="1:5" ht="15.75" customHeight="1">
      <c r="A191" s="1560"/>
      <c r="B191" s="1560"/>
      <c r="C191" s="954"/>
      <c r="D191" s="955"/>
      <c r="E191" s="956"/>
    </row>
    <row r="192" spans="1:5">
      <c r="A192" s="1560"/>
      <c r="B192" s="1560"/>
      <c r="C192" s="954" t="s">
        <v>365</v>
      </c>
      <c r="D192" s="955" t="s">
        <v>365</v>
      </c>
      <c r="E192" s="956" t="s">
        <v>365</v>
      </c>
    </row>
    <row r="193" spans="1:5" ht="15.75" customHeight="1">
      <c r="A193" s="1560"/>
      <c r="B193" s="1560"/>
      <c r="C193" s="954" t="s">
        <v>365</v>
      </c>
      <c r="D193" s="955" t="s">
        <v>365</v>
      </c>
      <c r="E193" s="956" t="s">
        <v>365</v>
      </c>
    </row>
    <row r="194" spans="1:5" ht="15.75" customHeight="1">
      <c r="A194" s="1561"/>
      <c r="B194" s="1561"/>
      <c r="C194" s="957" t="s">
        <v>365</v>
      </c>
      <c r="D194" s="958" t="s">
        <v>365</v>
      </c>
      <c r="E194" s="958" t="s">
        <v>365</v>
      </c>
    </row>
    <row r="195" spans="1:5" ht="15.75" customHeight="1">
      <c r="A195" s="1557">
        <v>46125</v>
      </c>
      <c r="B195" s="1560" t="s">
        <v>468</v>
      </c>
      <c r="C195" s="961" t="s">
        <v>469</v>
      </c>
      <c r="D195" s="1107" t="s">
        <v>470</v>
      </c>
      <c r="E195" s="1108" t="str">
        <f>_xlfn.XLOOKUP($D195,'KS5 Topic and Lesson List'!$B$2:$B$213,'KS5 Topic and Lesson List'!$C$2:$C$213)</f>
        <v>Hall mock Paper 1</v>
      </c>
    </row>
    <row r="196" spans="1:5" ht="15.75" customHeight="1">
      <c r="A196" s="1558"/>
      <c r="B196" s="1560"/>
      <c r="C196" s="960" t="s">
        <v>365</v>
      </c>
      <c r="D196" s="1107" t="s">
        <v>470</v>
      </c>
      <c r="E196" s="1108" t="str">
        <f>_xlfn.XLOOKUP($D196,'KS5 Topic and Lesson List'!$B$2:$B$213,'KS5 Topic and Lesson List'!$C$2:$C$213)</f>
        <v>Hall mock Paper 1</v>
      </c>
    </row>
    <row r="197" spans="1:5" ht="15.75" customHeight="1">
      <c r="A197" s="1558"/>
      <c r="B197" s="1560"/>
      <c r="C197" s="960" t="s">
        <v>365</v>
      </c>
      <c r="D197" s="1107" t="s">
        <v>470</v>
      </c>
      <c r="E197" s="1108" t="str">
        <f>_xlfn.XLOOKUP($D197,'KS5 Topic and Lesson List'!$B$2:$B$213,'KS5 Topic and Lesson List'!$C$2:$C$213)</f>
        <v>Hall mock Paper 1</v>
      </c>
    </row>
    <row r="198" spans="1:5">
      <c r="A198" s="1558"/>
      <c r="B198" s="1560"/>
      <c r="C198" s="960" t="s">
        <v>365</v>
      </c>
      <c r="D198" s="1107" t="s">
        <v>470</v>
      </c>
      <c r="E198" s="1108" t="str">
        <f>_xlfn.XLOOKUP($D198,'KS5 Topic and Lesson List'!$B$2:$B$213,'KS5 Topic and Lesson List'!$C$2:$C$213)</f>
        <v>Hall mock Paper 1</v>
      </c>
    </row>
    <row r="199" spans="1:5" ht="15.75" customHeight="1">
      <c r="A199" s="1558"/>
      <c r="B199" s="1560"/>
      <c r="C199" s="960"/>
      <c r="D199" s="1107" t="s">
        <v>470</v>
      </c>
      <c r="E199" s="1108" t="str">
        <f>_xlfn.XLOOKUP($D199,'KS5 Topic and Lesson List'!$B$2:$B$213,'KS5 Topic and Lesson List'!$C$2:$C$213)</f>
        <v>Hall mock Paper 1</v>
      </c>
    </row>
    <row r="200" spans="1:5" ht="15.75" customHeight="1">
      <c r="A200" s="1559"/>
      <c r="B200" s="1561"/>
      <c r="C200" s="969" t="s">
        <v>365</v>
      </c>
      <c r="D200" s="1107" t="s">
        <v>470</v>
      </c>
      <c r="E200" s="1108" t="str">
        <f>_xlfn.XLOOKUP($D200,'KS5 Topic and Lesson List'!$B$2:$B$213,'KS5 Topic and Lesson List'!$C$2:$C$213)</f>
        <v>Hall mock Paper 1</v>
      </c>
    </row>
    <row r="201" spans="1:5" ht="15.75" customHeight="1">
      <c r="A201" s="1562">
        <v>46132</v>
      </c>
      <c r="B201" s="1560" t="s">
        <v>471</v>
      </c>
      <c r="C201" s="959" t="s">
        <v>365</v>
      </c>
      <c r="D201" s="1107" t="s">
        <v>472</v>
      </c>
      <c r="E201" s="1108" t="str">
        <f>_xlfn.XLOOKUP($D201,'KS5 Topic and Lesson List'!$B$2:$B$213,'KS5 Topic and Lesson List'!$C$2:$C$213)</f>
        <v>Mock DIRT/reteach</v>
      </c>
    </row>
    <row r="202" spans="1:5" ht="15.75" customHeight="1">
      <c r="A202" s="1560"/>
      <c r="B202" s="1560"/>
      <c r="C202" s="944" t="s">
        <v>365</v>
      </c>
      <c r="D202" s="1107" t="s">
        <v>472</v>
      </c>
      <c r="E202" s="1108" t="str">
        <f>_xlfn.XLOOKUP($D202,'KS5 Topic and Lesson List'!$B$2:$B$213,'KS5 Topic and Lesson List'!$C$2:$C$213)</f>
        <v>Mock DIRT/reteach</v>
      </c>
    </row>
    <row r="203" spans="1:5" ht="15.75" customHeight="1">
      <c r="A203" s="1560"/>
      <c r="B203" s="1560"/>
      <c r="C203" s="944"/>
      <c r="D203" s="1107" t="s">
        <v>472</v>
      </c>
      <c r="E203" s="1108" t="str">
        <f>_xlfn.XLOOKUP($D203,'KS5 Topic and Lesson List'!$B$2:$B$213,'KS5 Topic and Lesson List'!$C$2:$C$213)</f>
        <v>Mock DIRT/reteach</v>
      </c>
    </row>
    <row r="204" spans="1:5" ht="15.75" customHeight="1">
      <c r="A204" s="1560"/>
      <c r="B204" s="1560"/>
      <c r="C204" s="944" t="s">
        <v>365</v>
      </c>
      <c r="D204" s="1107" t="s">
        <v>472</v>
      </c>
      <c r="E204" s="1108" t="str">
        <f>_xlfn.XLOOKUP($D204,'KS5 Topic and Lesson List'!$B$2:$B$213,'KS5 Topic and Lesson List'!$C$2:$C$213)</f>
        <v>Mock DIRT/reteach</v>
      </c>
    </row>
    <row r="205" spans="1:5" ht="15.75" customHeight="1">
      <c r="A205" s="1560"/>
      <c r="B205" s="1560"/>
      <c r="C205" s="944" t="s">
        <v>365</v>
      </c>
      <c r="D205" s="1107" t="s">
        <v>472</v>
      </c>
      <c r="E205" s="1108" t="str">
        <f>_xlfn.XLOOKUP($D205,'KS5 Topic and Lesson List'!$B$2:$B$213,'KS5 Topic and Lesson List'!$C$2:$C$213)</f>
        <v>Mock DIRT/reteach</v>
      </c>
    </row>
    <row r="206" spans="1:5" ht="15.75" customHeight="1">
      <c r="A206" s="1561"/>
      <c r="B206" s="1561"/>
      <c r="C206" s="943" t="s">
        <v>365</v>
      </c>
      <c r="D206" s="1107" t="s">
        <v>472</v>
      </c>
      <c r="E206" s="1108" t="str">
        <f>_xlfn.XLOOKUP($D206,'KS5 Topic and Lesson List'!$B$2:$B$213,'KS5 Topic and Lesson List'!$C$2:$C$213)</f>
        <v>Mock DIRT/reteach</v>
      </c>
    </row>
    <row r="207" spans="1:5" ht="15.75" customHeight="1">
      <c r="A207" s="1557">
        <v>46139</v>
      </c>
      <c r="B207" s="1560" t="s">
        <v>473</v>
      </c>
      <c r="C207" s="954" t="s">
        <v>474</v>
      </c>
      <c r="D207" s="954" t="s">
        <v>474</v>
      </c>
      <c r="E207" s="954" t="s">
        <v>474</v>
      </c>
    </row>
    <row r="208" spans="1:5" ht="15.75" customHeight="1">
      <c r="A208" s="1558"/>
      <c r="B208" s="1560"/>
      <c r="C208" s="944" t="s">
        <v>365</v>
      </c>
      <c r="D208" s="1119" t="s">
        <v>476</v>
      </c>
      <c r="E208" s="1120" t="str">
        <f>_xlfn.XLOOKUP($D208,'KS5 Topic and Lesson List'!$B$2:$B$213,'KS5 Topic and Lesson List'!$C$2:$C$213)</f>
        <v>Coordination</v>
      </c>
    </row>
    <row r="209" spans="1:5" ht="15.75" customHeight="1">
      <c r="A209" s="1558"/>
      <c r="B209" s="1560"/>
      <c r="C209" s="944"/>
      <c r="D209" s="1119" t="s">
        <v>478</v>
      </c>
      <c r="E209" s="1120" t="str">
        <f>_xlfn.XLOOKUP($D209,'KS5 Topic and Lesson List'!$B$2:$B$213,'KS5 Topic and Lesson List'!$C$2:$C$213)</f>
        <v>Neurones</v>
      </c>
    </row>
    <row r="210" spans="1:5" ht="15.75" customHeight="1">
      <c r="A210" s="1558"/>
      <c r="B210" s="1560"/>
      <c r="C210" s="944"/>
      <c r="D210" s="1119" t="s">
        <v>480</v>
      </c>
      <c r="E210" s="1120" t="str">
        <f>_xlfn.XLOOKUP($D210,'KS5 Topic and Lesson List'!$B$2:$B$213,'KS5 Topic and Lesson List'!$C$2:$C$213)</f>
        <v>Sensory Receptors</v>
      </c>
    </row>
    <row r="211" spans="1:5" ht="15.75" customHeight="1">
      <c r="A211" s="1558"/>
      <c r="B211" s="1560"/>
      <c r="C211" s="944" t="s">
        <v>365</v>
      </c>
      <c r="D211" s="1119" t="s">
        <v>483</v>
      </c>
      <c r="E211" s="1120" t="str">
        <f>_xlfn.XLOOKUP($D211,'KS5 Topic and Lesson List'!$B$2:$B$213,'KS5 Topic and Lesson List'!$C$2:$C$213)</f>
        <v>Nervous Transmission</v>
      </c>
    </row>
    <row r="212" spans="1:5" ht="15.75" customHeight="1">
      <c r="A212" s="1558"/>
      <c r="B212" s="1560"/>
      <c r="C212" s="944" t="s">
        <v>365</v>
      </c>
      <c r="D212" s="1119" t="s">
        <v>485</v>
      </c>
      <c r="E212" s="1120" t="str">
        <f>_xlfn.XLOOKUP($D212,'KS5 Topic and Lesson List'!$B$2:$B$213,'KS5 Topic and Lesson List'!$C$2:$C$213)</f>
        <v>Synapses</v>
      </c>
    </row>
    <row r="213" spans="1:5" ht="15.75" customHeight="1">
      <c r="A213" s="1559"/>
      <c r="B213" s="1561"/>
      <c r="C213" s="943" t="s">
        <v>365</v>
      </c>
      <c r="D213" s="1119" t="s">
        <v>487</v>
      </c>
      <c r="E213" s="1120" t="str">
        <f>_xlfn.XLOOKUP($D213,'KS5 Topic and Lesson List'!$B$2:$B$213,'KS5 Topic and Lesson List'!$C$2:$C$213)</f>
        <v>Organisation of the nervous system</v>
      </c>
    </row>
    <row r="214" spans="1:5" ht="15.75" customHeight="1">
      <c r="A214" s="1562">
        <v>46146</v>
      </c>
      <c r="B214" s="1560" t="s">
        <v>475</v>
      </c>
      <c r="C214" s="944" t="s">
        <v>365</v>
      </c>
      <c r="D214" s="1119" t="s">
        <v>490</v>
      </c>
      <c r="E214" s="1120" t="str">
        <f>_xlfn.XLOOKUP($D214,'KS5 Topic and Lesson List'!$B$2:$B$213,'KS5 Topic and Lesson List'!$C$2:$C$213)</f>
        <v>Structure and Function of the Brain</v>
      </c>
    </row>
    <row r="215" spans="1:5" ht="15.75" customHeight="1">
      <c r="A215" s="1560"/>
      <c r="B215" s="1560"/>
      <c r="C215" s="944" t="s">
        <v>365</v>
      </c>
      <c r="D215" s="1119" t="s">
        <v>492</v>
      </c>
      <c r="E215" s="1120" t="str">
        <f>_xlfn.XLOOKUP($D215,'KS5 Topic and Lesson List'!$B$2:$B$213,'KS5 Topic and Lesson List'!$C$2:$C$213)</f>
        <v>Reflexes</v>
      </c>
    </row>
    <row r="216" spans="1:5" ht="15.75" customHeight="1">
      <c r="A216" s="1560"/>
      <c r="B216" s="1560"/>
      <c r="C216" s="944"/>
      <c r="D216" s="1119" t="s">
        <v>494</v>
      </c>
      <c r="E216" s="1120" t="str">
        <f>_xlfn.XLOOKUP($D216,'KS5 Topic and Lesson List'!$B$2:$B$213,'KS5 Topic and Lesson List'!$C$2:$C$213)</f>
        <v>Voluntary and Involuntary muscles</v>
      </c>
    </row>
    <row r="217" spans="1:5" ht="15.75" customHeight="1">
      <c r="A217" s="1560"/>
      <c r="B217" s="1560"/>
      <c r="C217" s="944" t="s">
        <v>365</v>
      </c>
      <c r="D217" s="1119" t="s">
        <v>498</v>
      </c>
      <c r="E217" s="1120" t="str">
        <f>_xlfn.XLOOKUP($D217,'KS5 Topic and Lesson List'!$B$2:$B$213,'KS5 Topic and Lesson List'!$C$2:$C$213)</f>
        <v>Sliding filament model</v>
      </c>
    </row>
    <row r="218" spans="1:5" ht="15.75" customHeight="1">
      <c r="A218" s="1560"/>
      <c r="B218" s="1560"/>
      <c r="C218" s="944" t="s">
        <v>365</v>
      </c>
      <c r="D218" s="1119" t="s">
        <v>379</v>
      </c>
      <c r="E218" s="1120" t="str">
        <f>_xlfn.XLOOKUP($D218,'KS5 Topic and Lesson List'!$B$2:$B$213,'KS5 Topic and Lesson List'!$C$2:$C$213)</f>
        <v>Review/Consolidation/Catch up</v>
      </c>
    </row>
    <row r="219" spans="1:5" ht="15.75" customHeight="1">
      <c r="A219" s="1561"/>
      <c r="B219" s="1561"/>
      <c r="C219" s="943" t="s">
        <v>365</v>
      </c>
      <c r="D219" s="1119" t="s">
        <v>382</v>
      </c>
      <c r="E219" s="1120" t="str">
        <f>_xlfn.XLOOKUP($D219,'KS5 Topic and Lesson List'!$B$2:$B$213,'KS5 Topic and Lesson List'!$C$2:$C$213)</f>
        <v>Topic assessment</v>
      </c>
    </row>
    <row r="220" spans="1:5">
      <c r="A220" s="1557">
        <v>46153</v>
      </c>
      <c r="B220" s="1560" t="s">
        <v>482</v>
      </c>
      <c r="C220" s="944" t="s">
        <v>365</v>
      </c>
      <c r="D220" s="1119" t="s">
        <v>384</v>
      </c>
      <c r="E220" s="1120" t="str">
        <f>_xlfn.XLOOKUP($D220,'KS5 Topic and Lesson List'!$B$2:$B$213,'KS5 Topic and Lesson List'!$C$2:$C$213)</f>
        <v>Topic DIRT/feedback/reteach</v>
      </c>
    </row>
    <row r="221" spans="1:5">
      <c r="A221" s="1558"/>
      <c r="B221" s="1560"/>
      <c r="C221" s="944" t="s">
        <v>365</v>
      </c>
      <c r="D221" s="1119" t="s">
        <v>500</v>
      </c>
      <c r="E221" s="1120" t="str">
        <f>_xlfn.XLOOKUP($D221,'KS5 Topic and Lesson List'!$B$2:$B$213,'KS5 Topic and Lesson List'!$C$2:$C$213)</f>
        <v>Hormonal Communication</v>
      </c>
    </row>
    <row r="222" spans="1:5" ht="15.75" customHeight="1">
      <c r="A222" s="1558"/>
      <c r="B222" s="1560"/>
      <c r="C222" s="944"/>
      <c r="D222" s="1119" t="s">
        <v>501</v>
      </c>
      <c r="E222" s="1120" t="str">
        <f>_xlfn.XLOOKUP($D222,'KS5 Topic and Lesson List'!$B$2:$B$213,'KS5 Topic and Lesson List'!$C$2:$C$213)</f>
        <v>Structure and Function of the Pancreas</v>
      </c>
    </row>
    <row r="223" spans="1:5" ht="15.75" customHeight="1">
      <c r="A223" s="1558"/>
      <c r="B223" s="1560"/>
      <c r="C223" s="944" t="s">
        <v>365</v>
      </c>
      <c r="D223" s="1119" t="s">
        <v>504</v>
      </c>
      <c r="E223" s="1120" t="str">
        <f>_xlfn.XLOOKUP($D223,'KS5 Topic and Lesson List'!$B$2:$B$213,'KS5 Topic and Lesson List'!$C$2:$C$213)</f>
        <v>Regulation of blood glucose concentration</v>
      </c>
    </row>
    <row r="224" spans="1:5" ht="15.75" customHeight="1">
      <c r="A224" s="1558"/>
      <c r="B224" s="1560"/>
      <c r="C224" s="944" t="s">
        <v>365</v>
      </c>
      <c r="D224" s="1119" t="s">
        <v>505</v>
      </c>
      <c r="E224" s="1120" t="str">
        <f>_xlfn.XLOOKUP($D224,'KS5 Topic and Lesson List'!$B$2:$B$213,'KS5 Topic and Lesson List'!$C$2:$C$213)</f>
        <v>Diabetes and its control​</v>
      </c>
    </row>
    <row r="225" spans="1:5" ht="15.75" customHeight="1">
      <c r="A225" s="1559"/>
      <c r="B225" s="1561"/>
      <c r="C225" s="943" t="s">
        <v>365</v>
      </c>
      <c r="D225" s="1119" t="s">
        <v>506</v>
      </c>
      <c r="E225" s="1120" t="str">
        <f>_xlfn.XLOOKUP($D225,'KS5 Topic and Lesson List'!$B$2:$B$213,'KS5 Topic and Lesson List'!$C$2:$C$213)</f>
        <v>Coordinated Responses</v>
      </c>
    </row>
    <row r="226" spans="1:5" ht="15.75" customHeight="1">
      <c r="A226" s="1562">
        <v>46160</v>
      </c>
      <c r="B226" s="1560" t="s">
        <v>489</v>
      </c>
      <c r="C226" s="971" t="s">
        <v>365</v>
      </c>
      <c r="D226" s="1119" t="s">
        <v>508</v>
      </c>
      <c r="E226" s="1120" t="str">
        <f>_xlfn.XLOOKUP($D226,'KS5 Topic and Lesson List'!$B$2:$B$213,'KS5 Topic and Lesson List'!$C$2:$C$213)</f>
        <v>Controlling heart rate​</v>
      </c>
    </row>
    <row r="227" spans="1:5">
      <c r="A227" s="1562"/>
      <c r="B227" s="1560"/>
      <c r="C227" s="971"/>
      <c r="D227" s="1119" t="s">
        <v>379</v>
      </c>
      <c r="E227" s="1120" t="str">
        <f>_xlfn.XLOOKUP($D227,'KS5 Topic and Lesson List'!$B$2:$B$213,'KS5 Topic and Lesson List'!$C$2:$C$213)</f>
        <v>Review/Consolidation/Catch up</v>
      </c>
    </row>
    <row r="228" spans="1:5" ht="15.75" customHeight="1">
      <c r="A228" s="1560"/>
      <c r="B228" s="1560"/>
      <c r="C228" s="944"/>
      <c r="D228" s="1119" t="s">
        <v>382</v>
      </c>
      <c r="E228" s="1120" t="str">
        <f>_xlfn.XLOOKUP($D228,'KS5 Topic and Lesson List'!$B$2:$B$213,'KS5 Topic and Lesson List'!$C$2:$C$213)</f>
        <v>Topic assessment</v>
      </c>
    </row>
    <row r="229" spans="1:5" ht="15.75" customHeight="1">
      <c r="A229" s="1560"/>
      <c r="B229" s="1560"/>
      <c r="C229" s="944" t="s">
        <v>365</v>
      </c>
      <c r="D229" s="1119" t="s">
        <v>384</v>
      </c>
      <c r="E229" s="1120" t="str">
        <f>_xlfn.XLOOKUP($D229,'KS5 Topic and Lesson List'!$B$2:$B$213,'KS5 Topic and Lesson List'!$C$2:$C$213)</f>
        <v>Topic DIRT/feedback/reteach</v>
      </c>
    </row>
    <row r="230" spans="1:5" ht="15.75" customHeight="1">
      <c r="A230" s="1560"/>
      <c r="B230" s="1560"/>
      <c r="C230" s="944" t="s">
        <v>365</v>
      </c>
      <c r="D230" s="1119" t="s">
        <v>379</v>
      </c>
      <c r="E230" s="1120" t="str">
        <f>_xlfn.XLOOKUP($D230,'KS5 Topic and Lesson List'!$B$2:$B$213,'KS5 Topic and Lesson List'!$C$2:$C$213)</f>
        <v>Review/Consolidation/Catch up</v>
      </c>
    </row>
    <row r="231" spans="1:5" ht="15.75" customHeight="1">
      <c r="A231" s="1561"/>
      <c r="B231" s="1561"/>
      <c r="C231" s="943" t="s">
        <v>365</v>
      </c>
      <c r="D231" s="1119" t="s">
        <v>379</v>
      </c>
      <c r="E231" s="1120" t="str">
        <f>_xlfn.XLOOKUP($D231,'KS5 Topic and Lesson List'!$B$2:$B$213,'KS5 Topic and Lesson List'!$C$2:$C$213)</f>
        <v>Review/Consolidation/Catch up</v>
      </c>
    </row>
    <row r="232" spans="1:5" ht="15.75" customHeight="1">
      <c r="A232" s="1557">
        <v>46167</v>
      </c>
      <c r="B232" s="1558" t="s">
        <v>6</v>
      </c>
      <c r="C232" s="963" t="s">
        <v>365</v>
      </c>
      <c r="D232" s="955" t="s">
        <v>365</v>
      </c>
      <c r="E232" s="955" t="s">
        <v>365</v>
      </c>
    </row>
    <row r="233" spans="1:5">
      <c r="A233" s="1558"/>
      <c r="B233" s="1558"/>
      <c r="C233" s="954" t="s">
        <v>365</v>
      </c>
      <c r="D233" s="955" t="s">
        <v>365</v>
      </c>
      <c r="E233" s="956" t="s">
        <v>365</v>
      </c>
    </row>
    <row r="234" spans="1:5" ht="15.75" customHeight="1">
      <c r="A234" s="1558"/>
      <c r="B234" s="1558"/>
      <c r="C234" s="954"/>
      <c r="D234" s="955"/>
      <c r="E234" s="956"/>
    </row>
    <row r="235" spans="1:5" ht="15.75" customHeight="1">
      <c r="A235" s="1558"/>
      <c r="B235" s="1558"/>
      <c r="C235" s="954" t="s">
        <v>365</v>
      </c>
      <c r="D235" s="955" t="s">
        <v>365</v>
      </c>
      <c r="E235" s="956" t="s">
        <v>365</v>
      </c>
    </row>
    <row r="236" spans="1:5" ht="15.75" customHeight="1">
      <c r="A236" s="1558"/>
      <c r="B236" s="1558"/>
      <c r="C236" s="954" t="s">
        <v>365</v>
      </c>
      <c r="D236" s="955" t="s">
        <v>365</v>
      </c>
      <c r="E236" s="956" t="s">
        <v>365</v>
      </c>
    </row>
    <row r="237" spans="1:5" ht="15.75" customHeight="1">
      <c r="A237" s="1559"/>
      <c r="B237" s="1559"/>
      <c r="C237" s="957" t="s">
        <v>365</v>
      </c>
      <c r="D237" s="958" t="s">
        <v>365</v>
      </c>
      <c r="E237" s="958" t="s">
        <v>365</v>
      </c>
    </row>
    <row r="238" spans="1:5" ht="27">
      <c r="A238" s="1562">
        <v>46174</v>
      </c>
      <c r="B238" s="1560" t="s">
        <v>496</v>
      </c>
      <c r="C238" s="961" t="s">
        <v>497</v>
      </c>
      <c r="D238" s="1119" t="s">
        <v>477</v>
      </c>
      <c r="E238" s="1120" t="str">
        <f>_xlfn.XLOOKUP($D238,'KS5 Topic and Lesson List'!$B$2:$B$213,'KS5 Topic and Lesson List'!$C$2:$C$213)</f>
        <v>The principle of homeostasis​</v>
      </c>
    </row>
    <row r="239" spans="1:5" ht="15.75" customHeight="1">
      <c r="A239" s="1560"/>
      <c r="B239" s="1560"/>
      <c r="C239" s="960" t="s">
        <v>365</v>
      </c>
      <c r="D239" s="1119" t="s">
        <v>479</v>
      </c>
      <c r="E239" s="1120" t="str">
        <f>_xlfn.XLOOKUP($D239,'KS5 Topic and Lesson List'!$B$2:$B$213,'KS5 Topic and Lesson List'!$C$2:$C$213)</f>
        <v>Thermoregulation in ectotherms​</v>
      </c>
    </row>
    <row r="240" spans="1:5" ht="15.75" customHeight="1">
      <c r="A240" s="1560"/>
      <c r="B240" s="1560"/>
      <c r="C240" s="960" t="s">
        <v>365</v>
      </c>
      <c r="D240" s="1119" t="s">
        <v>481</v>
      </c>
      <c r="E240" s="1120" t="str">
        <f>_xlfn.XLOOKUP($D240,'KS5 Topic and Lesson List'!$B$2:$B$213,'KS5 Topic and Lesson List'!$C$2:$C$213)</f>
        <v>Thermoregulation in ectotherms​</v>
      </c>
    </row>
    <row r="241" spans="1:5" ht="15.75" customHeight="1">
      <c r="A241" s="1560"/>
      <c r="B241" s="1560"/>
      <c r="C241" s="960"/>
      <c r="D241" s="1119" t="s">
        <v>484</v>
      </c>
      <c r="E241" s="1120" t="str">
        <f>_xlfn.XLOOKUP($D241,'KS5 Topic and Lesson List'!$B$2:$B$213,'KS5 Topic and Lesson List'!$C$2:$C$213)</f>
        <v>Excretion, homeostasis and the liver​</v>
      </c>
    </row>
    <row r="242" spans="1:5" ht="15.75" customHeight="1">
      <c r="A242" s="1560"/>
      <c r="B242" s="1560"/>
      <c r="C242" s="944" t="s">
        <v>365</v>
      </c>
      <c r="D242" s="1119" t="s">
        <v>486</v>
      </c>
      <c r="E242" s="1120" t="str">
        <f>_xlfn.XLOOKUP($D242,'KS5 Topic and Lesson List'!$B$2:$B$213,'KS5 Topic and Lesson List'!$C$2:$C$213)</f>
        <v>The structure and function of the mammalian Kidney​</v>
      </c>
    </row>
    <row r="243" spans="1:5" ht="15.75" customHeight="1">
      <c r="A243" s="1561"/>
      <c r="B243" s="1561"/>
      <c r="C243" s="943" t="s">
        <v>365</v>
      </c>
      <c r="D243" s="1119" t="s">
        <v>488</v>
      </c>
      <c r="E243" s="1120" t="str">
        <f>_xlfn.XLOOKUP($D243,'KS5 Topic and Lesson List'!$B$2:$B$213,'KS5 Topic and Lesson List'!$C$2:$C$213)</f>
        <v>The kidney and osmoregulation​</v>
      </c>
    </row>
    <row r="244" spans="1:5" ht="15.75" customHeight="1">
      <c r="A244" s="1557">
        <v>46181</v>
      </c>
      <c r="B244" s="1560" t="s">
        <v>499</v>
      </c>
      <c r="C244" s="944" t="s">
        <v>365</v>
      </c>
      <c r="D244" s="1119" t="s">
        <v>491</v>
      </c>
      <c r="E244" s="1120" t="str">
        <f>_xlfn.XLOOKUP($D244,'KS5 Topic and Lesson List'!$B$2:$B$213,'KS5 Topic and Lesson List'!$C$2:$C$213)</f>
        <v>Urine and diagnosis​</v>
      </c>
    </row>
    <row r="245" spans="1:5">
      <c r="A245" s="1558"/>
      <c r="B245" s="1560"/>
      <c r="C245" s="944" t="s">
        <v>365</v>
      </c>
      <c r="D245" s="1119" t="s">
        <v>493</v>
      </c>
      <c r="E245" s="1120" t="str">
        <f>_xlfn.XLOOKUP($D245,'KS5 Topic and Lesson List'!$B$2:$B$213,'KS5 Topic and Lesson List'!$C$2:$C$213)</f>
        <v>Kidney Failure</v>
      </c>
    </row>
    <row r="246" spans="1:5" ht="15.75" customHeight="1">
      <c r="A246" s="1558"/>
      <c r="B246" s="1560"/>
      <c r="C246" s="944"/>
      <c r="D246" s="1119" t="s">
        <v>495</v>
      </c>
      <c r="E246" s="1120" t="str">
        <f>_xlfn.XLOOKUP($D246,'KS5 Topic and Lesson List'!$B$2:$B$213,'KS5 Topic and Lesson List'!$C$2:$C$213)</f>
        <v>Required practical PAG 11</v>
      </c>
    </row>
    <row r="247" spans="1:5" ht="15.75" customHeight="1">
      <c r="A247" s="1558"/>
      <c r="B247" s="1560"/>
      <c r="C247" s="944" t="s">
        <v>365</v>
      </c>
      <c r="D247" s="1119" t="s">
        <v>495</v>
      </c>
      <c r="E247" s="1120" t="str">
        <f>_xlfn.XLOOKUP($D247,'KS5 Topic and Lesson List'!$B$2:$B$213,'KS5 Topic and Lesson List'!$C$2:$C$213)</f>
        <v>Required practical PAG 11</v>
      </c>
    </row>
    <row r="248" spans="1:5">
      <c r="A248" s="1558"/>
      <c r="B248" s="1560"/>
      <c r="C248" s="944" t="s">
        <v>365</v>
      </c>
      <c r="D248" s="1119" t="s">
        <v>379</v>
      </c>
      <c r="E248" s="1120" t="str">
        <f>_xlfn.XLOOKUP($D248,'KS5 Topic and Lesson List'!$B$2:$B$213,'KS5 Topic and Lesson List'!$C$2:$C$213)</f>
        <v>Review/Consolidation/Catch up</v>
      </c>
    </row>
    <row r="249" spans="1:5" ht="15.75" customHeight="1">
      <c r="A249" s="1559"/>
      <c r="B249" s="1561"/>
      <c r="C249" s="943" t="s">
        <v>365</v>
      </c>
      <c r="D249" s="1119" t="s">
        <v>382</v>
      </c>
      <c r="E249" s="1120" t="str">
        <f>_xlfn.XLOOKUP($D249,'KS5 Topic and Lesson List'!$B$2:$B$213,'KS5 Topic and Lesson List'!$C$2:$C$213)</f>
        <v>Topic assessment</v>
      </c>
    </row>
    <row r="250" spans="1:5" ht="27">
      <c r="A250" s="1562">
        <v>46188</v>
      </c>
      <c r="B250" s="1560" t="s">
        <v>502</v>
      </c>
      <c r="C250" s="961" t="s">
        <v>535</v>
      </c>
      <c r="D250" s="1119" t="s">
        <v>384</v>
      </c>
      <c r="E250" s="1120" t="str">
        <f>_xlfn.XLOOKUP($D250,'KS5 Topic and Lesson List'!$B$2:$B$213,'KS5 Topic and Lesson List'!$C$2:$C$213)</f>
        <v>Topic DIRT/feedback/reteach</v>
      </c>
    </row>
    <row r="251" spans="1:5" ht="15.75" customHeight="1">
      <c r="A251" s="1560"/>
      <c r="B251" s="1560"/>
      <c r="C251" s="960" t="s">
        <v>365</v>
      </c>
      <c r="D251" s="1119" t="s">
        <v>379</v>
      </c>
      <c r="E251" s="1120" t="str">
        <f>_xlfn.XLOOKUP($D251,'KS5 Topic and Lesson List'!$B$2:$B$213,'KS5 Topic and Lesson List'!$C$2:$C$213)</f>
        <v>Review/Consolidation/Catch up</v>
      </c>
    </row>
    <row r="252" spans="1:5" ht="15.75" customHeight="1">
      <c r="A252" s="1560"/>
      <c r="B252" s="1560"/>
      <c r="C252" s="960"/>
      <c r="D252" s="1119" t="s">
        <v>379</v>
      </c>
      <c r="E252" s="1120" t="str">
        <f>_xlfn.XLOOKUP($D252,'KS5 Topic and Lesson List'!$B$2:$B$213,'KS5 Topic and Lesson List'!$C$2:$C$213)</f>
        <v>Review/Consolidation/Catch up</v>
      </c>
    </row>
    <row r="253" spans="1:5" ht="15.75" customHeight="1">
      <c r="A253" s="1560"/>
      <c r="B253" s="1560"/>
      <c r="C253" s="960" t="s">
        <v>365</v>
      </c>
      <c r="D253" s="1119" t="s">
        <v>379</v>
      </c>
      <c r="E253" s="1120" t="str">
        <f>_xlfn.XLOOKUP($D253,'KS5 Topic and Lesson List'!$B$2:$B$213,'KS5 Topic and Lesson List'!$C$2:$C$213)</f>
        <v>Review/Consolidation/Catch up</v>
      </c>
    </row>
    <row r="254" spans="1:5" ht="15.75" customHeight="1">
      <c r="A254" s="1560"/>
      <c r="B254" s="1560"/>
      <c r="C254" s="960" t="s">
        <v>365</v>
      </c>
      <c r="D254" s="1119" t="s">
        <v>379</v>
      </c>
      <c r="E254" s="1120" t="str">
        <f>_xlfn.XLOOKUP($D254,'KS5 Topic and Lesson List'!$B$2:$B$213,'KS5 Topic and Lesson List'!$C$2:$C$213)</f>
        <v>Review/Consolidation/Catch up</v>
      </c>
    </row>
    <row r="255" spans="1:5" ht="15.75" customHeight="1">
      <c r="A255" s="1561"/>
      <c r="B255" s="1561"/>
      <c r="C255" s="972" t="s">
        <v>262</v>
      </c>
      <c r="D255" s="972" t="s">
        <v>262</v>
      </c>
      <c r="E255" s="972" t="s">
        <v>262</v>
      </c>
    </row>
    <row r="256" spans="1:5" ht="15.75" customHeight="1">
      <c r="A256" s="1557">
        <v>46195</v>
      </c>
      <c r="B256" s="1560" t="s">
        <v>507</v>
      </c>
      <c r="C256" s="959" t="s">
        <v>365</v>
      </c>
      <c r="D256" s="1119" t="s">
        <v>379</v>
      </c>
      <c r="E256" s="1120" t="str">
        <f>_xlfn.XLOOKUP($D256,'KS5 Topic and Lesson List'!$B$2:$B$213,'KS5 Topic and Lesson List'!$C$2:$C$213)</f>
        <v>Review/Consolidation/Catch up</v>
      </c>
    </row>
    <row r="257" spans="1:5" ht="15.75" customHeight="1">
      <c r="A257" s="1558"/>
      <c r="B257" s="1560"/>
      <c r="C257" s="944" t="s">
        <v>365</v>
      </c>
      <c r="D257" s="1119" t="s">
        <v>379</v>
      </c>
      <c r="E257" s="1120" t="str">
        <f>_xlfn.XLOOKUP($D257,'KS5 Topic and Lesson List'!$B$2:$B$213,'KS5 Topic and Lesson List'!$C$2:$C$213)</f>
        <v>Review/Consolidation/Catch up</v>
      </c>
    </row>
    <row r="258" spans="1:5" ht="15.75" customHeight="1">
      <c r="A258" s="1558"/>
      <c r="B258" s="1560"/>
      <c r="C258" s="944"/>
      <c r="D258" s="1119" t="s">
        <v>379</v>
      </c>
      <c r="E258" s="1120" t="str">
        <f>_xlfn.XLOOKUP($D258,'KS5 Topic and Lesson List'!$B$2:$B$213,'KS5 Topic and Lesson List'!$C$2:$C$213)</f>
        <v>Review/Consolidation/Catch up</v>
      </c>
    </row>
    <row r="259" spans="1:5">
      <c r="A259" s="1558"/>
      <c r="B259" s="1560"/>
      <c r="C259" s="944" t="s">
        <v>365</v>
      </c>
      <c r="D259" s="1119" t="s">
        <v>379</v>
      </c>
      <c r="E259" s="1120" t="str">
        <f>_xlfn.XLOOKUP($D259,'KS5 Topic and Lesson List'!$B$2:$B$213,'KS5 Topic and Lesson List'!$C$2:$C$213)</f>
        <v>Review/Consolidation/Catch up</v>
      </c>
    </row>
    <row r="260" spans="1:5" ht="15.75" customHeight="1">
      <c r="A260" s="1558"/>
      <c r="B260" s="1560"/>
      <c r="C260" s="944" t="s">
        <v>365</v>
      </c>
      <c r="D260" s="1119" t="s">
        <v>379</v>
      </c>
      <c r="E260" s="1120" t="str">
        <f>_xlfn.XLOOKUP($D260,'KS5 Topic and Lesson List'!$B$2:$B$213,'KS5 Topic and Lesson List'!$C$2:$C$213)</f>
        <v>Review/Consolidation/Catch up</v>
      </c>
    </row>
    <row r="261" spans="1:5" ht="15.75" customHeight="1">
      <c r="A261" s="1559"/>
      <c r="B261" s="1561"/>
      <c r="C261" s="943" t="s">
        <v>365</v>
      </c>
      <c r="D261" s="1119" t="s">
        <v>379</v>
      </c>
      <c r="E261" s="1120" t="str">
        <f>_xlfn.XLOOKUP($D261,'KS5 Topic and Lesson List'!$B$2:$B$213,'KS5 Topic and Lesson List'!$C$2:$C$213)</f>
        <v>Review/Consolidation/Catch up</v>
      </c>
    </row>
    <row r="262" spans="1:5">
      <c r="A262" s="1562">
        <v>46202</v>
      </c>
      <c r="B262" s="1560" t="s">
        <v>509</v>
      </c>
      <c r="C262" s="959" t="s">
        <v>365</v>
      </c>
      <c r="D262" s="1119" t="s">
        <v>379</v>
      </c>
      <c r="E262" s="1120" t="str">
        <f>_xlfn.XLOOKUP($D262,'KS5 Topic and Lesson List'!$B$2:$B$213,'KS5 Topic and Lesson List'!$C$2:$C$213)</f>
        <v>Review/Consolidation/Catch up</v>
      </c>
    </row>
    <row r="263" spans="1:5" ht="15.75" customHeight="1">
      <c r="A263" s="1560"/>
      <c r="B263" s="1560"/>
      <c r="C263" s="947" t="s">
        <v>393</v>
      </c>
      <c r="D263" s="1119" t="s">
        <v>379</v>
      </c>
      <c r="E263" s="1120" t="str">
        <f>_xlfn.XLOOKUP($D263,'KS5 Topic and Lesson List'!$B$2:$B$213,'KS5 Topic and Lesson List'!$C$2:$C$213)</f>
        <v>Review/Consolidation/Catch up</v>
      </c>
    </row>
    <row r="264" spans="1:5" ht="15.75" customHeight="1">
      <c r="A264" s="1560"/>
      <c r="B264" s="1560"/>
      <c r="C264" s="959"/>
      <c r="D264" s="1119" t="s">
        <v>379</v>
      </c>
      <c r="E264" s="1120" t="str">
        <f>_xlfn.XLOOKUP($D264,'KS5 Topic and Lesson List'!$B$2:$B$213,'KS5 Topic and Lesson List'!$C$2:$C$213)</f>
        <v>Review/Consolidation/Catch up</v>
      </c>
    </row>
    <row r="265" spans="1:5" ht="15.75" customHeight="1">
      <c r="A265" s="1560"/>
      <c r="B265" s="1560"/>
      <c r="C265" s="944" t="s">
        <v>365</v>
      </c>
      <c r="D265" s="1119" t="s">
        <v>379</v>
      </c>
      <c r="E265" s="1120" t="str">
        <f>_xlfn.XLOOKUP($D265,'KS5 Topic and Lesson List'!$B$2:$B$213,'KS5 Topic and Lesson List'!$C$2:$C$213)</f>
        <v>Review/Consolidation/Catch up</v>
      </c>
    </row>
    <row r="266" spans="1:5">
      <c r="A266" s="1560"/>
      <c r="B266" s="1560"/>
      <c r="C266" s="944" t="s">
        <v>365</v>
      </c>
      <c r="D266" s="1119" t="s">
        <v>379</v>
      </c>
      <c r="E266" s="1120" t="str">
        <f>_xlfn.XLOOKUP($D266,'KS5 Topic and Lesson List'!$B$2:$B$213,'KS5 Topic and Lesson List'!$C$2:$C$213)</f>
        <v>Review/Consolidation/Catch up</v>
      </c>
    </row>
    <row r="267" spans="1:5" ht="15.75" customHeight="1">
      <c r="A267" s="1561"/>
      <c r="B267" s="1561"/>
      <c r="C267" s="943" t="s">
        <v>365</v>
      </c>
      <c r="D267" s="1119" t="s">
        <v>379</v>
      </c>
      <c r="E267" s="1120" t="str">
        <f>_xlfn.XLOOKUP($D267,'KS5 Topic and Lesson List'!$B$2:$B$213,'KS5 Topic and Lesson List'!$C$2:$C$213)</f>
        <v>Review/Consolidation/Catch up</v>
      </c>
    </row>
    <row r="268" spans="1:5" ht="15.75" customHeight="1">
      <c r="A268" s="1557">
        <v>46209</v>
      </c>
      <c r="B268" s="1560" t="s">
        <v>510</v>
      </c>
      <c r="C268" s="959" t="s">
        <v>365</v>
      </c>
      <c r="D268" s="940" t="s">
        <v>511</v>
      </c>
      <c r="E268" s="941" t="str">
        <f>_xlfn.XLOOKUP($D268,'KS5 Topic and Lesson List'!$B$2:$B$213,'KS5 Topic and Lesson List'!$C$2:$C$213)</f>
        <v>Work Experience</v>
      </c>
    </row>
    <row r="269" spans="1:5">
      <c r="A269" s="1558"/>
      <c r="B269" s="1560"/>
      <c r="C269" s="959" t="s">
        <v>365</v>
      </c>
      <c r="D269" s="940" t="s">
        <v>511</v>
      </c>
      <c r="E269" s="941" t="str">
        <f>_xlfn.XLOOKUP($D269,'KS5 Topic and Lesson List'!$B$2:$B$213,'KS5 Topic and Lesson List'!$C$2:$C$213)</f>
        <v>Work Experience</v>
      </c>
    </row>
    <row r="270" spans="1:5" ht="15.75" customHeight="1">
      <c r="A270" s="1558"/>
      <c r="B270" s="1560"/>
      <c r="C270" s="959"/>
      <c r="D270" s="940" t="s">
        <v>511</v>
      </c>
      <c r="E270" s="941" t="str">
        <f>_xlfn.XLOOKUP($D270,'KS5 Topic and Lesson List'!$B$2:$B$213,'KS5 Topic and Lesson List'!$C$2:$C$213)</f>
        <v>Work Experience</v>
      </c>
    </row>
    <row r="271" spans="1:5" ht="15.75" customHeight="1">
      <c r="A271" s="1558"/>
      <c r="B271" s="1560"/>
      <c r="C271" s="959" t="s">
        <v>365</v>
      </c>
      <c r="D271" s="940" t="s">
        <v>511</v>
      </c>
      <c r="E271" s="941" t="str">
        <f>_xlfn.XLOOKUP($D271,'KS5 Topic and Lesson List'!$B$2:$B$213,'KS5 Topic and Lesson List'!$C$2:$C$213)</f>
        <v>Work Experience</v>
      </c>
    </row>
    <row r="272" spans="1:5">
      <c r="A272" s="1558"/>
      <c r="B272" s="1560"/>
      <c r="C272" s="959" t="s">
        <v>365</v>
      </c>
      <c r="D272" s="940" t="s">
        <v>511</v>
      </c>
      <c r="E272" s="941" t="str">
        <f>_xlfn.XLOOKUP($D272,'KS5 Topic and Lesson List'!$B$2:$B$213,'KS5 Topic and Lesson List'!$C$2:$C$213)</f>
        <v>Work Experience</v>
      </c>
    </row>
    <row r="273" spans="1:5" ht="15.75" customHeight="1">
      <c r="A273" s="1559"/>
      <c r="B273" s="1561"/>
      <c r="C273" s="973" t="s">
        <v>365</v>
      </c>
      <c r="D273" s="940" t="s">
        <v>511</v>
      </c>
      <c r="E273" s="941" t="str">
        <f>_xlfn.XLOOKUP($D273,'KS5 Topic and Lesson List'!$B$2:$B$213,'KS5 Topic and Lesson List'!$C$2:$C$213)</f>
        <v>Work Experience</v>
      </c>
    </row>
    <row r="274" spans="1:5" ht="15.75" customHeight="1">
      <c r="A274" s="1562">
        <v>46216</v>
      </c>
      <c r="B274" s="1560" t="s">
        <v>512</v>
      </c>
      <c r="C274" s="974" t="s">
        <v>262</v>
      </c>
      <c r="D274" s="975"/>
      <c r="E274" s="976"/>
    </row>
    <row r="275" spans="1:5">
      <c r="A275" s="1560"/>
      <c r="B275" s="1560"/>
      <c r="C275" s="974" t="s">
        <v>262</v>
      </c>
      <c r="D275" s="975"/>
      <c r="E275" s="976"/>
    </row>
    <row r="276" spans="1:5">
      <c r="A276" s="1560"/>
      <c r="B276" s="1560"/>
      <c r="C276" s="959" t="s">
        <v>365</v>
      </c>
      <c r="D276" s="940" t="s">
        <v>511</v>
      </c>
      <c r="E276" s="941" t="str">
        <f>_xlfn.XLOOKUP($D276,'KS5 Topic and Lesson List'!$B$2:$B$213,'KS5 Topic and Lesson List'!$C$2:$C$213)</f>
        <v>Work Experience</v>
      </c>
    </row>
    <row r="277" spans="1:5">
      <c r="A277" s="1560"/>
      <c r="B277" s="1560"/>
      <c r="C277" s="959"/>
      <c r="D277" s="940" t="s">
        <v>511</v>
      </c>
      <c r="E277" s="941" t="str">
        <f>_xlfn.XLOOKUP($D277,'KS5 Topic and Lesson List'!$B$2:$B$213,'KS5 Topic and Lesson List'!$C$2:$C$213)</f>
        <v>Work Experience</v>
      </c>
    </row>
    <row r="278" spans="1:5">
      <c r="A278" s="1560"/>
      <c r="B278" s="1560"/>
      <c r="C278" s="959" t="s">
        <v>365</v>
      </c>
      <c r="D278" s="940" t="s">
        <v>511</v>
      </c>
      <c r="E278" s="941" t="str">
        <f>_xlfn.XLOOKUP($D278,'KS5 Topic and Lesson List'!$B$2:$B$213,'KS5 Topic and Lesson List'!$C$2:$C$213)</f>
        <v>Work Experience</v>
      </c>
    </row>
    <row r="279" spans="1:5">
      <c r="A279" s="1561"/>
      <c r="B279" s="1561"/>
      <c r="C279" s="973" t="s">
        <v>365</v>
      </c>
      <c r="D279" s="940" t="s">
        <v>511</v>
      </c>
      <c r="E279" s="941" t="str">
        <f>_xlfn.XLOOKUP($D279,'KS5 Topic and Lesson List'!$B$2:$B$213,'KS5 Topic and Lesson List'!$C$2:$C$213)</f>
        <v>Work Experience</v>
      </c>
    </row>
    <row r="280" spans="1:5">
      <c r="A280" s="1557">
        <v>46223</v>
      </c>
      <c r="B280" s="1560" t="s">
        <v>513</v>
      </c>
      <c r="C280" s="979"/>
    </row>
    <row r="281" spans="1:5">
      <c r="A281" s="1558"/>
      <c r="B281" s="1560"/>
      <c r="C281" s="979"/>
    </row>
    <row r="282" spans="1:5">
      <c r="A282" s="1558"/>
      <c r="B282" s="1560"/>
      <c r="C282" s="979"/>
    </row>
    <row r="283" spans="1:5">
      <c r="A283" s="1558"/>
      <c r="B283" s="1560"/>
      <c r="C283" s="979"/>
    </row>
    <row r="284" spans="1:5">
      <c r="A284" s="1559"/>
      <c r="B284" s="1560"/>
      <c r="C284" s="979"/>
    </row>
    <row r="285" spans="1:5">
      <c r="B285" s="675"/>
    </row>
  </sheetData>
  <mergeCells count="96">
    <mergeCell ref="A1:B1"/>
    <mergeCell ref="C1:E1"/>
    <mergeCell ref="A3:A8"/>
    <mergeCell ref="B3:B8"/>
    <mergeCell ref="A9:A14"/>
    <mergeCell ref="B9:B14"/>
    <mergeCell ref="A15:A20"/>
    <mergeCell ref="B15:B20"/>
    <mergeCell ref="A21:A26"/>
    <mergeCell ref="B21:B26"/>
    <mergeCell ref="A27:A32"/>
    <mergeCell ref="B27:B32"/>
    <mergeCell ref="A33:A38"/>
    <mergeCell ref="B33:B38"/>
    <mergeCell ref="A39:A44"/>
    <mergeCell ref="B39:B44"/>
    <mergeCell ref="A45:A50"/>
    <mergeCell ref="B45:B50"/>
    <mergeCell ref="A51:A56"/>
    <mergeCell ref="B51:B56"/>
    <mergeCell ref="A57:A62"/>
    <mergeCell ref="B57:B62"/>
    <mergeCell ref="A63:A68"/>
    <mergeCell ref="B63:B68"/>
    <mergeCell ref="A69:A74"/>
    <mergeCell ref="B69:B74"/>
    <mergeCell ref="A75:A80"/>
    <mergeCell ref="B75:B80"/>
    <mergeCell ref="A81:A86"/>
    <mergeCell ref="B81:B86"/>
    <mergeCell ref="A87:A92"/>
    <mergeCell ref="B87:B92"/>
    <mergeCell ref="A93:A98"/>
    <mergeCell ref="B93:B98"/>
    <mergeCell ref="A99:A104"/>
    <mergeCell ref="B99:B104"/>
    <mergeCell ref="A105:A110"/>
    <mergeCell ref="B105:B110"/>
    <mergeCell ref="A111:A116"/>
    <mergeCell ref="B111:B116"/>
    <mergeCell ref="A117:A122"/>
    <mergeCell ref="B117:B122"/>
    <mergeCell ref="A123:A128"/>
    <mergeCell ref="B123:B128"/>
    <mergeCell ref="A129:A134"/>
    <mergeCell ref="B129:B134"/>
    <mergeCell ref="A135:A140"/>
    <mergeCell ref="B135:B140"/>
    <mergeCell ref="A141:A146"/>
    <mergeCell ref="B141:B146"/>
    <mergeCell ref="A147:A152"/>
    <mergeCell ref="B147:B152"/>
    <mergeCell ref="A153:A158"/>
    <mergeCell ref="B153:B158"/>
    <mergeCell ref="A159:A164"/>
    <mergeCell ref="B159:B164"/>
    <mergeCell ref="A165:A170"/>
    <mergeCell ref="B165:B170"/>
    <mergeCell ref="A171:A176"/>
    <mergeCell ref="B171:B176"/>
    <mergeCell ref="A177:A182"/>
    <mergeCell ref="B177:B182"/>
    <mergeCell ref="A183:A188"/>
    <mergeCell ref="B183:B188"/>
    <mergeCell ref="A189:A194"/>
    <mergeCell ref="B189:B194"/>
    <mergeCell ref="A195:A200"/>
    <mergeCell ref="B195:B200"/>
    <mergeCell ref="A201:A206"/>
    <mergeCell ref="B201:B206"/>
    <mergeCell ref="A207:A213"/>
    <mergeCell ref="B207:B213"/>
    <mergeCell ref="A214:A219"/>
    <mergeCell ref="B214:B219"/>
    <mergeCell ref="A220:A225"/>
    <mergeCell ref="B220:B225"/>
    <mergeCell ref="A226:A231"/>
    <mergeCell ref="B226:B231"/>
    <mergeCell ref="A232:A237"/>
    <mergeCell ref="B232:B237"/>
    <mergeCell ref="A238:A243"/>
    <mergeCell ref="B238:B243"/>
    <mergeCell ref="A244:A249"/>
    <mergeCell ref="B244:B249"/>
    <mergeCell ref="A250:A255"/>
    <mergeCell ref="B250:B255"/>
    <mergeCell ref="A256:A261"/>
    <mergeCell ref="B256:B261"/>
    <mergeCell ref="A262:A267"/>
    <mergeCell ref="B262:B267"/>
    <mergeCell ref="A268:A273"/>
    <mergeCell ref="B268:B273"/>
    <mergeCell ref="A274:A279"/>
    <mergeCell ref="B274:B279"/>
    <mergeCell ref="A280:A284"/>
    <mergeCell ref="B280:B28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B695-755D-486A-9808-9BE8D67542D5}">
  <sheetPr>
    <tabColor rgb="FF33A4B6"/>
  </sheetPr>
  <dimension ref="A1:E285"/>
  <sheetViews>
    <sheetView workbookViewId="0">
      <pane ySplit="1" topLeftCell="A2" activePane="bottomLeft" state="frozen"/>
      <selection pane="bottomLeft" activeCell="D1" sqref="D1:D1048576"/>
    </sheetView>
  </sheetViews>
  <sheetFormatPr defaultColWidth="8.625" defaultRowHeight="15.75"/>
  <cols>
    <col min="4" max="4" width="8.625" style="935" hidden="1" customWidth="1"/>
    <col min="5" max="5" width="68" customWidth="1"/>
  </cols>
  <sheetData>
    <row r="1" spans="1:5" ht="27.75">
      <c r="A1" s="1563" t="s">
        <v>353</v>
      </c>
      <c r="B1" s="1564"/>
      <c r="C1" s="1565" t="s">
        <v>536</v>
      </c>
      <c r="D1" s="1566"/>
      <c r="E1" s="1567"/>
    </row>
    <row r="2" spans="1:5" ht="130.5" customHeight="1">
      <c r="A2" s="981" t="s">
        <v>355</v>
      </c>
      <c r="B2" s="981" t="s">
        <v>356</v>
      </c>
      <c r="C2" s="982" t="s">
        <v>357</v>
      </c>
      <c r="D2" s="983" t="s">
        <v>358</v>
      </c>
      <c r="E2" s="982" t="s">
        <v>515</v>
      </c>
    </row>
    <row r="3" spans="1:5">
      <c r="A3" s="1557">
        <v>45901</v>
      </c>
      <c r="B3" s="1568" t="s">
        <v>360</v>
      </c>
      <c r="C3" s="936" t="s">
        <v>361</v>
      </c>
      <c r="D3" s="937"/>
      <c r="E3" s="938"/>
    </row>
    <row r="4" spans="1:5" ht="15.75" customHeight="1">
      <c r="A4" s="1558"/>
      <c r="B4" s="1558"/>
      <c r="C4" s="936" t="s">
        <v>361</v>
      </c>
      <c r="D4" s="937"/>
      <c r="E4" s="938"/>
    </row>
    <row r="5" spans="1:5" ht="15.75" customHeight="1">
      <c r="A5" s="1558"/>
      <c r="B5" s="1558"/>
      <c r="C5" s="936" t="s">
        <v>516</v>
      </c>
      <c r="D5" s="937"/>
      <c r="E5" s="938"/>
    </row>
    <row r="6" spans="1:5" ht="15.75" customHeight="1">
      <c r="A6" s="1558"/>
      <c r="B6" s="1558"/>
      <c r="C6" s="939" t="s">
        <v>537</v>
      </c>
      <c r="D6" s="1119" t="s">
        <v>379</v>
      </c>
      <c r="E6" s="1120" t="str">
        <f>_xlfn.XLOOKUP($D6,'KS5 Topic and Lesson List'!$B$2:$B$213,'KS5 Topic and Lesson List'!$C$2:$C$213)</f>
        <v>Review/Consolidation/Catch up</v>
      </c>
    </row>
    <row r="7" spans="1:5">
      <c r="A7" s="1558"/>
      <c r="B7" s="1558"/>
      <c r="C7" s="942"/>
      <c r="D7" s="1121" t="s">
        <v>379</v>
      </c>
      <c r="E7" s="1120" t="str">
        <f>_xlfn.XLOOKUP($D7,'KS5 Topic and Lesson List'!$B$2:$B$213,'KS5 Topic and Lesson List'!$C$2:$C$213)</f>
        <v>Review/Consolidation/Catch up</v>
      </c>
    </row>
    <row r="8" spans="1:5" ht="15.75" customHeight="1">
      <c r="A8" s="1559"/>
      <c r="B8" s="1559"/>
      <c r="C8" s="943"/>
      <c r="D8" s="1122" t="s">
        <v>538</v>
      </c>
      <c r="E8" s="1120" t="str">
        <f>_xlfn.XLOOKUP($D8,'KS5 Topic and Lesson List'!$B$2:$B$213,'KS5 Topic and Lesson List'!$C$2:$C$213)</f>
        <v>Plant hormones and growth in plants​</v>
      </c>
    </row>
    <row r="9" spans="1:5" ht="15.75" customHeight="1">
      <c r="A9" s="1562">
        <v>45908</v>
      </c>
      <c r="B9" s="1560" t="s">
        <v>26</v>
      </c>
      <c r="C9" s="944" t="s">
        <v>365</v>
      </c>
      <c r="D9" s="1119" t="s">
        <v>539</v>
      </c>
      <c r="E9" s="1120" t="str">
        <f>_xlfn.XLOOKUP($D9,'KS5 Topic and Lesson List'!$B$2:$B$213,'KS5 Topic and Lesson List'!$C$2:$C$213)</f>
        <v>Plant responses to abiotic stress​</v>
      </c>
    </row>
    <row r="10" spans="1:5" ht="15.75" customHeight="1">
      <c r="A10" s="1560"/>
      <c r="B10" s="1560"/>
      <c r="C10" s="944" t="s">
        <v>365</v>
      </c>
      <c r="D10" s="1119" t="s">
        <v>540</v>
      </c>
      <c r="E10" s="1120" t="str">
        <f>_xlfn.XLOOKUP($D10,'KS5 Topic and Lesson List'!$B$2:$B$213,'KS5 Topic and Lesson List'!$C$2:$C$213)</f>
        <v>Plant response to herbivory​</v>
      </c>
    </row>
    <row r="11" spans="1:5" ht="15.75" customHeight="1">
      <c r="A11" s="1560"/>
      <c r="B11" s="1560"/>
      <c r="C11" s="944" t="s">
        <v>365</v>
      </c>
      <c r="D11" s="1119" t="s">
        <v>541</v>
      </c>
      <c r="E11" s="1120" t="str">
        <f>_xlfn.XLOOKUP($D11,'KS5 Topic and Lesson List'!$B$2:$B$213,'KS5 Topic and Lesson List'!$C$2:$C$213)</f>
        <v>Tropism in plants​</v>
      </c>
    </row>
    <row r="12" spans="1:5" ht="15.75" customHeight="1">
      <c r="A12" s="1560"/>
      <c r="B12" s="1560"/>
      <c r="C12" s="944"/>
      <c r="D12" s="1119" t="s">
        <v>542</v>
      </c>
      <c r="E12" s="1120" t="str">
        <f>_xlfn.XLOOKUP($D12,'KS5 Topic and Lesson List'!$B$2:$B$213,'KS5 Topic and Lesson List'!$C$2:$C$213)</f>
        <v>Commercial uses of Plant Hormones</v>
      </c>
    </row>
    <row r="13" spans="1:5">
      <c r="A13" s="1560"/>
      <c r="B13" s="1560"/>
      <c r="C13" s="944" t="s">
        <v>365</v>
      </c>
      <c r="D13" s="1119" t="s">
        <v>379</v>
      </c>
      <c r="E13" s="1120" t="str">
        <f>_xlfn.XLOOKUP($D13,'KS5 Topic and Lesson List'!$B$2:$B$213,'KS5 Topic and Lesson List'!$C$2:$C$213)</f>
        <v>Review/Consolidation/Catch up</v>
      </c>
    </row>
    <row r="14" spans="1:5" ht="15.75" customHeight="1">
      <c r="A14" s="1561"/>
      <c r="B14" s="1561"/>
      <c r="C14" s="943" t="s">
        <v>365</v>
      </c>
      <c r="D14" s="1122" t="s">
        <v>382</v>
      </c>
      <c r="E14" s="1120" t="str">
        <f>_xlfn.XLOOKUP($D14,'KS5 Topic and Lesson List'!$B$2:$B$213,'KS5 Topic and Lesson List'!$C$2:$C$213)</f>
        <v>Topic assessment</v>
      </c>
    </row>
    <row r="15" spans="1:5" ht="15.75" customHeight="1">
      <c r="A15" s="1557">
        <v>45915</v>
      </c>
      <c r="B15" s="1560" t="s">
        <v>46</v>
      </c>
      <c r="C15" s="944" t="s">
        <v>365</v>
      </c>
      <c r="D15" s="1119" t="s">
        <v>542</v>
      </c>
      <c r="E15" s="1120" t="str">
        <f>_xlfn.XLOOKUP($D15,'KS5 Topic and Lesson List'!$B$2:$B$213,'KS5 Topic and Lesson List'!$C$2:$C$213)</f>
        <v>Commercial uses of Plant Hormones</v>
      </c>
    </row>
    <row r="16" spans="1:5" ht="15.75" customHeight="1">
      <c r="A16" s="1558"/>
      <c r="B16" s="1560"/>
      <c r="C16" s="944" t="s">
        <v>365</v>
      </c>
      <c r="D16" s="1119" t="s">
        <v>543</v>
      </c>
      <c r="E16" s="1120" t="str">
        <f>_xlfn.XLOOKUP($D16,'KS5 Topic and Lesson List'!$B$2:$B$213,'KS5 Topic and Lesson List'!$C$2:$C$213)</f>
        <v>Energy cycles</v>
      </c>
    </row>
    <row r="17" spans="1:5" ht="15.75" customHeight="1">
      <c r="A17" s="1558"/>
      <c r="B17" s="1560"/>
      <c r="C17" s="944"/>
      <c r="D17" s="1119" t="s">
        <v>544</v>
      </c>
      <c r="E17" s="1120" t="str">
        <f>_xlfn.XLOOKUP($D17,'KS5 Topic and Lesson List'!$B$2:$B$213,'KS5 Topic and Lesson List'!$C$2:$C$213)</f>
        <v>ATP synthesis</v>
      </c>
    </row>
    <row r="18" spans="1:5" ht="15.75" customHeight="1">
      <c r="A18" s="1558"/>
      <c r="B18" s="1560"/>
      <c r="C18" s="944" t="s">
        <v>365</v>
      </c>
      <c r="D18" s="1119" t="s">
        <v>364</v>
      </c>
      <c r="E18" s="1120" t="str">
        <f>_xlfn.XLOOKUP($D18,'KS5 Topic and Lesson List'!$B$2:$B$213,'KS5 Topic and Lesson List'!$C$2:$C$213)</f>
        <v>Baseline assessment</v>
      </c>
    </row>
    <row r="19" spans="1:5" ht="15.75" customHeight="1">
      <c r="A19" s="1558"/>
      <c r="B19" s="1560"/>
      <c r="C19" s="944" t="s">
        <v>365</v>
      </c>
      <c r="D19" s="1119" t="s">
        <v>364</v>
      </c>
      <c r="E19" s="1120" t="str">
        <f>_xlfn.XLOOKUP($D19,'KS5 Topic and Lesson List'!$B$2:$B$213,'KS5 Topic and Lesson List'!$C$2:$C$213)</f>
        <v>Baseline assessment</v>
      </c>
    </row>
    <row r="20" spans="1:5" ht="15.75" customHeight="1">
      <c r="A20" s="1559"/>
      <c r="B20" s="1561"/>
      <c r="C20" s="943" t="s">
        <v>365</v>
      </c>
      <c r="D20" s="1123" t="s">
        <v>379</v>
      </c>
      <c r="E20" s="1120" t="str">
        <f>_xlfn.XLOOKUP($D20,'KS5 Topic and Lesson List'!$B$2:$B$213,'KS5 Topic and Lesson List'!$C$2:$C$213)</f>
        <v>Review/Consolidation/Catch up</v>
      </c>
    </row>
    <row r="21" spans="1:5" ht="15.75" customHeight="1">
      <c r="A21" s="1562">
        <v>45922</v>
      </c>
      <c r="B21" s="1560" t="s">
        <v>83</v>
      </c>
      <c r="C21" s="944" t="s">
        <v>365</v>
      </c>
      <c r="D21" s="1124" t="s">
        <v>545</v>
      </c>
      <c r="E21" s="1125" t="str">
        <f>_xlfn.XLOOKUP($D21,'KS5 Topic and Lesson List'!$B$2:$B$213,'KS5 Topic and Lesson List'!$C$2:$C$213)</f>
        <v>Photosynthesis​</v>
      </c>
    </row>
    <row r="22" spans="1:5" ht="15.75" customHeight="1">
      <c r="A22" s="1560"/>
      <c r="B22" s="1560"/>
      <c r="C22" s="944" t="s">
        <v>365</v>
      </c>
      <c r="D22" s="1119" t="s">
        <v>545</v>
      </c>
      <c r="E22" s="1125" t="str">
        <f>_xlfn.XLOOKUP($D22,'KS5 Topic and Lesson List'!$B$2:$B$213,'KS5 Topic and Lesson List'!$C$2:$C$213)</f>
        <v>Photosynthesis​</v>
      </c>
    </row>
    <row r="23" spans="1:5" ht="15.75" customHeight="1">
      <c r="A23" s="1560"/>
      <c r="B23" s="1560"/>
      <c r="C23" s="944" t="s">
        <v>365</v>
      </c>
      <c r="D23" s="1126" t="s">
        <v>545</v>
      </c>
      <c r="E23" s="1125" t="str">
        <f>_xlfn.XLOOKUP($D23,'KS5 Topic and Lesson List'!$B$2:$B$213,'KS5 Topic and Lesson List'!$C$2:$C$213)</f>
        <v>Photosynthesis​</v>
      </c>
    </row>
    <row r="24" spans="1:5" ht="15.75" customHeight="1">
      <c r="A24" s="1560"/>
      <c r="B24" s="1560"/>
      <c r="C24" s="944"/>
      <c r="D24" s="1119" t="s">
        <v>545</v>
      </c>
      <c r="E24" s="1125" t="str">
        <f>_xlfn.XLOOKUP($D24,'KS5 Topic and Lesson List'!$B$2:$B$213,'KS5 Topic and Lesson List'!$C$2:$C$213)</f>
        <v>Photosynthesis​</v>
      </c>
    </row>
    <row r="25" spans="1:5" ht="15.75" customHeight="1">
      <c r="A25" s="1560"/>
      <c r="B25" s="1560"/>
      <c r="C25" s="945" t="s">
        <v>380</v>
      </c>
      <c r="D25" s="1119" t="s">
        <v>546</v>
      </c>
      <c r="E25" s="1125" t="str">
        <f>_xlfn.XLOOKUP($D25,'KS5 Topic and Lesson List'!$B$2:$B$213,'KS5 Topic and Lesson List'!$C$2:$C$213)</f>
        <v>Factors Affecting Photosynthesis ​</v>
      </c>
    </row>
    <row r="26" spans="1:5" ht="15.75" customHeight="1">
      <c r="A26" s="1561"/>
      <c r="B26" s="1561"/>
      <c r="C26" s="943" t="s">
        <v>365</v>
      </c>
      <c r="D26" s="1127" t="s">
        <v>546</v>
      </c>
      <c r="E26" s="1125" t="str">
        <f>_xlfn.XLOOKUP($D26,'KS5 Topic and Lesson List'!$B$2:$B$213,'KS5 Topic and Lesson List'!$C$2:$C$213)</f>
        <v>Factors Affecting Photosynthesis ​</v>
      </c>
    </row>
    <row r="27" spans="1:5" ht="15.75" customHeight="1">
      <c r="A27" s="1557">
        <v>45929</v>
      </c>
      <c r="B27" s="1560" t="s">
        <v>105</v>
      </c>
      <c r="C27" s="944" t="s">
        <v>365</v>
      </c>
      <c r="D27" s="1119" t="s">
        <v>379</v>
      </c>
      <c r="E27" s="1120" t="str">
        <f>_xlfn.XLOOKUP($D27,'KS5 Topic and Lesson List'!$B$2:$B$213,'KS5 Topic and Lesson List'!$C$2:$C$213)</f>
        <v>Review/Consolidation/Catch up</v>
      </c>
    </row>
    <row r="28" spans="1:5" ht="15.75" customHeight="1">
      <c r="A28" s="1558"/>
      <c r="B28" s="1560"/>
      <c r="C28" s="944" t="s">
        <v>365</v>
      </c>
      <c r="D28" s="1128" t="s">
        <v>379</v>
      </c>
      <c r="E28" s="1120" t="str">
        <f>_xlfn.XLOOKUP($D28,'KS5 Topic and Lesson List'!$B$2:$B$213,'KS5 Topic and Lesson List'!$C$2:$C$213)</f>
        <v>Review/Consolidation/Catch up</v>
      </c>
    </row>
    <row r="29" spans="1:5" ht="15.75" customHeight="1">
      <c r="A29" s="1558"/>
      <c r="B29" s="1560"/>
      <c r="C29" s="944" t="s">
        <v>365</v>
      </c>
      <c r="D29" s="1129" t="s">
        <v>547</v>
      </c>
      <c r="E29" s="1120" t="str">
        <f>_xlfn.XLOOKUP($D29,'KS5 Topic and Lesson List'!$B$2:$B$213,'KS5 Topic and Lesson List'!$C$2:$C$213)</f>
        <v>Glycolysis</v>
      </c>
    </row>
    <row r="30" spans="1:5" ht="15.75" customHeight="1">
      <c r="A30" s="1558"/>
      <c r="B30" s="1560"/>
      <c r="C30" s="944"/>
      <c r="D30" s="1129" t="s">
        <v>548</v>
      </c>
      <c r="E30" s="1120" t="str">
        <f>_xlfn.XLOOKUP($D30,'KS5 Topic and Lesson List'!$B$2:$B$213,'KS5 Topic and Lesson List'!$C$2:$C$213)</f>
        <v>The link reaction</v>
      </c>
    </row>
    <row r="31" spans="1:5" ht="15.75" customHeight="1">
      <c r="A31" s="1558"/>
      <c r="B31" s="1560"/>
      <c r="C31" s="946" t="s">
        <v>182</v>
      </c>
      <c r="D31" s="1129" t="s">
        <v>549</v>
      </c>
      <c r="E31" s="1120" t="str">
        <f>_xlfn.XLOOKUP($D31,'KS5 Topic and Lesson List'!$B$2:$B$213,'KS5 Topic and Lesson List'!$C$2:$C$213)</f>
        <v>The Krebs cycle</v>
      </c>
    </row>
    <row r="32" spans="1:5" ht="15.75" customHeight="1">
      <c r="A32" s="1559"/>
      <c r="B32" s="1561"/>
      <c r="C32" s="943" t="s">
        <v>365</v>
      </c>
      <c r="D32" s="1130" t="s">
        <v>550</v>
      </c>
      <c r="E32" s="1120" t="str">
        <f>_xlfn.XLOOKUP($D32,'KS5 Topic and Lesson List'!$B$2:$B$213,'KS5 Topic and Lesson List'!$C$2:$C$213)</f>
        <v>Oxidative Phospholiration</v>
      </c>
    </row>
    <row r="33" spans="1:5" ht="15.75" customHeight="1">
      <c r="A33" s="1562">
        <v>45936</v>
      </c>
      <c r="B33" s="1560" t="s">
        <v>138</v>
      </c>
      <c r="C33" s="944" t="s">
        <v>365</v>
      </c>
      <c r="D33" s="1128" t="s">
        <v>551</v>
      </c>
      <c r="E33" s="1120" t="str">
        <f>_xlfn.XLOOKUP($D33,'KS5 Topic and Lesson List'!$B$2:$B$213,'KS5 Topic and Lesson List'!$C$2:$C$213)</f>
        <v>Anaerobic respiration​</v>
      </c>
    </row>
    <row r="34" spans="1:5" ht="15.75" customHeight="1">
      <c r="A34" s="1560"/>
      <c r="B34" s="1560"/>
      <c r="C34" s="947" t="s">
        <v>393</v>
      </c>
      <c r="D34" s="1128" t="s">
        <v>552</v>
      </c>
      <c r="E34" s="1120" t="str">
        <f>_xlfn.XLOOKUP($D34,'KS5 Topic and Lesson List'!$B$2:$B$213,'KS5 Topic and Lesson List'!$C$2:$C$213)</f>
        <v>Respiratory substances​</v>
      </c>
    </row>
    <row r="35" spans="1:5" ht="15.75" customHeight="1">
      <c r="A35" s="1560"/>
      <c r="B35" s="1560"/>
      <c r="C35" s="944" t="s">
        <v>365</v>
      </c>
      <c r="D35" s="1128" t="s">
        <v>552</v>
      </c>
      <c r="E35" s="1120" t="str">
        <f>_xlfn.XLOOKUP($D35,'KS5 Topic and Lesson List'!$B$2:$B$213,'KS5 Topic and Lesson List'!$C$2:$C$213)</f>
        <v>Respiratory substances​</v>
      </c>
    </row>
    <row r="36" spans="1:5" ht="15.75" customHeight="1">
      <c r="A36" s="1560"/>
      <c r="B36" s="1560"/>
      <c r="C36" s="944"/>
      <c r="D36" s="1128" t="s">
        <v>379</v>
      </c>
      <c r="E36" s="1120" t="str">
        <f>_xlfn.XLOOKUP($D36,'KS5 Topic and Lesson List'!$B$2:$B$213,'KS5 Topic and Lesson List'!$C$2:$C$213)</f>
        <v>Review/Consolidation/Catch up</v>
      </c>
    </row>
    <row r="37" spans="1:5">
      <c r="A37" s="1560"/>
      <c r="B37" s="1560"/>
      <c r="C37" s="944" t="s">
        <v>365</v>
      </c>
      <c r="D37" s="1128" t="s">
        <v>379</v>
      </c>
      <c r="E37" s="1120" t="str">
        <f>_xlfn.XLOOKUP($D37,'KS5 Topic and Lesson List'!$B$2:$B$213,'KS5 Topic and Lesson List'!$C$2:$C$213)</f>
        <v>Review/Consolidation/Catch up</v>
      </c>
    </row>
    <row r="38" spans="1:5" ht="15.75" customHeight="1">
      <c r="A38" s="1561"/>
      <c r="B38" s="1561"/>
      <c r="C38" s="943" t="s">
        <v>365</v>
      </c>
      <c r="D38" s="1132" t="s">
        <v>553</v>
      </c>
      <c r="E38" s="1133" t="str">
        <f>_xlfn.XLOOKUP($D38,'KS5 Topic and Lesson List'!$B$2:$B$213,'KS5 Topic and Lesson List'!$C$2:$C$213)</f>
        <v>Mutations and Variation</v>
      </c>
    </row>
    <row r="39" spans="1:5" ht="15.75" customHeight="1">
      <c r="A39" s="1557">
        <v>45943</v>
      </c>
      <c r="B39" s="1560" t="s">
        <v>194</v>
      </c>
      <c r="C39" s="944" t="s">
        <v>365</v>
      </c>
      <c r="D39" s="1119" t="s">
        <v>382</v>
      </c>
      <c r="E39" s="1120" t="str">
        <f>_xlfn.XLOOKUP($D39,'KS5 Topic and Lesson List'!$B$2:$B$213,'KS5 Topic and Lesson List'!$C$2:$C$213)</f>
        <v>Topic assessment</v>
      </c>
    </row>
    <row r="40" spans="1:5" ht="15.75" customHeight="1">
      <c r="A40" s="1558"/>
      <c r="B40" s="1560"/>
      <c r="C40" s="944" t="s">
        <v>365</v>
      </c>
      <c r="D40" s="1128" t="s">
        <v>384</v>
      </c>
      <c r="E40" s="1120" t="str">
        <f>_xlfn.XLOOKUP($D40,'KS5 Topic and Lesson List'!$B$2:$B$213,'KS5 Topic and Lesson List'!$C$2:$C$213)</f>
        <v>Topic DIRT/feedback/reteach</v>
      </c>
    </row>
    <row r="41" spans="1:5" ht="15.75" customHeight="1">
      <c r="A41" s="1558"/>
      <c r="B41" s="1560"/>
      <c r="C41" s="944"/>
      <c r="D41" s="1134" t="s">
        <v>554</v>
      </c>
      <c r="E41" s="1133" t="str">
        <f>_xlfn.XLOOKUP($D41,'KS5 Topic and Lesson List'!$B$2:$B$213,'KS5 Topic and Lesson List'!$C$2:$C$213)</f>
        <v>Control of gene expression</v>
      </c>
    </row>
    <row r="42" spans="1:5" ht="15.75" customHeight="1">
      <c r="A42" s="1558"/>
      <c r="B42" s="1560"/>
      <c r="C42" s="944" t="s">
        <v>365</v>
      </c>
      <c r="D42" s="1134" t="s">
        <v>555</v>
      </c>
      <c r="E42" s="1133" t="str">
        <f>_xlfn.XLOOKUP($D42,'KS5 Topic and Lesson List'!$B$2:$B$213,'KS5 Topic and Lesson List'!$C$2:$C$213)</f>
        <v>Control of gene expression</v>
      </c>
    </row>
    <row r="43" spans="1:5">
      <c r="A43" s="1558"/>
      <c r="B43" s="1560"/>
      <c r="C43" s="944" t="s">
        <v>365</v>
      </c>
      <c r="D43" s="1134" t="s">
        <v>379</v>
      </c>
      <c r="E43" s="1133" t="str">
        <f>_xlfn.XLOOKUP($D43,'KS5 Topic and Lesson List'!$B$2:$B$213,'KS5 Topic and Lesson List'!$C$2:$C$213)</f>
        <v>Review/Consolidation/Catch up</v>
      </c>
    </row>
    <row r="44" spans="1:5" ht="15.75" customHeight="1">
      <c r="A44" s="1559"/>
      <c r="B44" s="1561"/>
      <c r="C44" s="943" t="s">
        <v>365</v>
      </c>
      <c r="D44" s="970" t="s">
        <v>556</v>
      </c>
      <c r="E44" s="941" t="str">
        <f>_xlfn.XLOOKUP($D44,'KS5 Topic and Lesson List'!$B$2:$B$213,'KS5 Topic and Lesson List'!$C$2:$C$213)</f>
        <v>Flipped learning work setting</v>
      </c>
    </row>
    <row r="45" spans="1:5" ht="15.75" customHeight="1">
      <c r="A45" s="1562">
        <v>45950</v>
      </c>
      <c r="B45" s="1560" t="s">
        <v>397</v>
      </c>
      <c r="C45" s="949" t="s">
        <v>398</v>
      </c>
      <c r="D45" s="950" t="s">
        <v>557</v>
      </c>
      <c r="E45" s="951" t="str">
        <f>_xlfn.XLOOKUP($D45,'KS5 Topic and Lesson List'!$B$2:$B$213,'KS5 Topic and Lesson List'!$C$2:$C$213)</f>
        <v>Paper 1 revision and exam practice</v>
      </c>
    </row>
    <row r="46" spans="1:5" ht="15.75" customHeight="1">
      <c r="A46" s="1560"/>
      <c r="B46" s="1560"/>
      <c r="C46" s="949" t="s">
        <v>365</v>
      </c>
      <c r="D46" s="950" t="s">
        <v>557</v>
      </c>
      <c r="E46" s="951" t="str">
        <f>_xlfn.XLOOKUP($D46,'KS5 Topic and Lesson List'!$B$2:$B$213,'KS5 Topic and Lesson List'!$C$2:$C$213)</f>
        <v>Paper 1 revision and exam practice</v>
      </c>
    </row>
    <row r="47" spans="1:5" ht="15.75" customHeight="1">
      <c r="A47" s="1560"/>
      <c r="B47" s="1560"/>
      <c r="C47" s="949" t="s">
        <v>365</v>
      </c>
      <c r="D47" s="950" t="s">
        <v>557</v>
      </c>
      <c r="E47" s="951" t="str">
        <f>_xlfn.XLOOKUP($D47,'KS5 Topic and Lesson List'!$B$2:$B$213,'KS5 Topic and Lesson List'!$C$2:$C$213)</f>
        <v>Paper 1 revision and exam practice</v>
      </c>
    </row>
    <row r="48" spans="1:5" ht="15.75" customHeight="1">
      <c r="A48" s="1560"/>
      <c r="B48" s="1560"/>
      <c r="C48" s="949"/>
      <c r="D48" s="950" t="s">
        <v>557</v>
      </c>
      <c r="E48" s="951" t="str">
        <f>_xlfn.XLOOKUP($D48,'KS5 Topic and Lesson List'!$B$2:$B$213,'KS5 Topic and Lesson List'!$C$2:$C$213)</f>
        <v>Paper 1 revision and exam practice</v>
      </c>
    </row>
    <row r="49" spans="1:5">
      <c r="A49" s="1560"/>
      <c r="B49" s="1560"/>
      <c r="C49" s="949" t="s">
        <v>365</v>
      </c>
      <c r="D49" s="950" t="s">
        <v>557</v>
      </c>
      <c r="E49" s="951" t="str">
        <f>_xlfn.XLOOKUP($D49,'KS5 Topic and Lesson List'!$B$2:$B$213,'KS5 Topic and Lesson List'!$C$2:$C$213)</f>
        <v>Paper 1 revision and exam practice</v>
      </c>
    </row>
    <row r="50" spans="1:5" ht="15.75" customHeight="1">
      <c r="A50" s="1561"/>
      <c r="B50" s="1561"/>
      <c r="C50" s="952" t="s">
        <v>365</v>
      </c>
      <c r="D50" s="953" t="s">
        <v>557</v>
      </c>
      <c r="E50" s="951" t="str">
        <f>_xlfn.XLOOKUP($D50,'KS5 Topic and Lesson List'!$B$2:$B$213,'KS5 Topic and Lesson List'!$C$2:$C$213)</f>
        <v>Paper 1 revision and exam practice</v>
      </c>
    </row>
    <row r="51" spans="1:5" ht="15.75" customHeight="1">
      <c r="A51" s="1557">
        <v>45957</v>
      </c>
      <c r="B51" s="1560" t="s">
        <v>6</v>
      </c>
      <c r="C51" s="954"/>
      <c r="D51" s="955"/>
      <c r="E51" s="956"/>
    </row>
    <row r="52" spans="1:5" ht="15.75" customHeight="1">
      <c r="A52" s="1558"/>
      <c r="B52" s="1560"/>
      <c r="C52" s="954" t="s">
        <v>365</v>
      </c>
      <c r="D52" s="955" t="s">
        <v>365</v>
      </c>
      <c r="E52" s="956" t="s">
        <v>365</v>
      </c>
    </row>
    <row r="53" spans="1:5" ht="15.75" customHeight="1">
      <c r="A53" s="1558"/>
      <c r="B53" s="1560"/>
      <c r="C53" s="954"/>
      <c r="D53" s="955"/>
      <c r="E53" s="956"/>
    </row>
    <row r="54" spans="1:5" ht="15.75" customHeight="1">
      <c r="A54" s="1558"/>
      <c r="B54" s="1560"/>
      <c r="C54" s="954" t="s">
        <v>365</v>
      </c>
      <c r="D54" s="955" t="s">
        <v>365</v>
      </c>
      <c r="E54" s="956" t="s">
        <v>365</v>
      </c>
    </row>
    <row r="55" spans="1:5">
      <c r="A55" s="1558"/>
      <c r="B55" s="1560"/>
      <c r="C55" s="954" t="s">
        <v>365</v>
      </c>
      <c r="D55" s="955" t="s">
        <v>365</v>
      </c>
      <c r="E55" s="956" t="s">
        <v>365</v>
      </c>
    </row>
    <row r="56" spans="1:5" ht="15.75" customHeight="1">
      <c r="A56" s="1559"/>
      <c r="B56" s="1561"/>
      <c r="C56" s="957" t="s">
        <v>365</v>
      </c>
      <c r="D56" s="958" t="s">
        <v>365</v>
      </c>
      <c r="E56" s="958" t="s">
        <v>365</v>
      </c>
    </row>
    <row r="57" spans="1:5">
      <c r="A57" s="1562">
        <v>45964</v>
      </c>
      <c r="B57" s="1560" t="s">
        <v>399</v>
      </c>
      <c r="C57" s="959"/>
      <c r="D57" s="1119" t="s">
        <v>476</v>
      </c>
      <c r="E57" s="1120" t="str">
        <f>_xlfn.XLOOKUP($D57,'KS5 Topic and Lesson List'!$B$2:$B$213,'KS5 Topic and Lesson List'!$C$2:$C$213)</f>
        <v>Coordination</v>
      </c>
    </row>
    <row r="58" spans="1:5" ht="15.75" customHeight="1">
      <c r="A58" s="1560"/>
      <c r="B58" s="1560"/>
      <c r="C58" s="944"/>
      <c r="D58" s="1119" t="s">
        <v>478</v>
      </c>
      <c r="E58" s="1120" t="str">
        <f>_xlfn.XLOOKUP($D58,'KS5 Topic and Lesson List'!$B$2:$B$213,'KS5 Topic and Lesson List'!$C$2:$C$213)</f>
        <v>Neurones</v>
      </c>
    </row>
    <row r="59" spans="1:5" ht="15.75" customHeight="1">
      <c r="A59" s="1560"/>
      <c r="B59" s="1560"/>
      <c r="C59" s="944"/>
      <c r="D59" s="1119" t="s">
        <v>480</v>
      </c>
      <c r="E59" s="1120" t="str">
        <f>_xlfn.XLOOKUP($D59,'KS5 Topic and Lesson List'!$B$2:$B$213,'KS5 Topic and Lesson List'!$C$2:$C$213)</f>
        <v>Sensory Receptors</v>
      </c>
    </row>
    <row r="60" spans="1:5" ht="15.75" customHeight="1">
      <c r="A60" s="1560"/>
      <c r="B60" s="1560"/>
      <c r="C60" s="944"/>
      <c r="D60" s="1119" t="s">
        <v>483</v>
      </c>
      <c r="E60" s="1120" t="str">
        <f>_xlfn.XLOOKUP($D60,'KS5 Topic and Lesson List'!$B$2:$B$213,'KS5 Topic and Lesson List'!$C$2:$C$213)</f>
        <v>Nervous Transmission</v>
      </c>
    </row>
    <row r="61" spans="1:5">
      <c r="A61" s="1560"/>
      <c r="B61" s="1560"/>
      <c r="C61" s="944"/>
      <c r="D61" s="1119" t="s">
        <v>483</v>
      </c>
      <c r="E61" s="1120" t="str">
        <f>_xlfn.XLOOKUP($D61,'KS5 Topic and Lesson List'!$B$2:$B$213,'KS5 Topic and Lesson List'!$C$2:$C$213)</f>
        <v>Nervous Transmission</v>
      </c>
    </row>
    <row r="62" spans="1:5" ht="15.75" customHeight="1">
      <c r="A62" s="1561"/>
      <c r="B62" s="1561"/>
      <c r="C62" s="943"/>
      <c r="D62" s="1119" t="s">
        <v>485</v>
      </c>
      <c r="E62" s="1120" t="str">
        <f>_xlfn.XLOOKUP($D62,'KS5 Topic and Lesson List'!$B$2:$B$213,'KS5 Topic and Lesson List'!$C$2:$C$213)</f>
        <v>Synapses</v>
      </c>
    </row>
    <row r="63" spans="1:5" ht="15.75" customHeight="1">
      <c r="A63" s="1557">
        <v>45971</v>
      </c>
      <c r="B63" s="1560" t="s">
        <v>34</v>
      </c>
      <c r="C63" s="944" t="s">
        <v>365</v>
      </c>
      <c r="D63" s="1119" t="s">
        <v>485</v>
      </c>
      <c r="E63" s="1120" t="str">
        <f>_xlfn.XLOOKUP($D63,'KS5 Topic and Lesson List'!$B$2:$B$213,'KS5 Topic and Lesson List'!$C$2:$C$213)</f>
        <v>Synapses</v>
      </c>
    </row>
    <row r="64" spans="1:5">
      <c r="A64" s="1558"/>
      <c r="B64" s="1560"/>
      <c r="C64" s="944" t="s">
        <v>365</v>
      </c>
      <c r="D64" s="1119" t="s">
        <v>487</v>
      </c>
      <c r="E64" s="1120" t="str">
        <f>_xlfn.XLOOKUP($D64,'KS5 Topic and Lesson List'!$B$2:$B$213,'KS5 Topic and Lesson List'!$C$2:$C$213)</f>
        <v>Organisation of the nervous system</v>
      </c>
    </row>
    <row r="65" spans="1:5" ht="15.75" customHeight="1">
      <c r="A65" s="1558"/>
      <c r="B65" s="1560"/>
      <c r="C65" s="944" t="s">
        <v>365</v>
      </c>
      <c r="D65" s="1119" t="s">
        <v>490</v>
      </c>
      <c r="E65" s="1120" t="str">
        <f>_xlfn.XLOOKUP($D65,'KS5 Topic and Lesson List'!$B$2:$B$213,'KS5 Topic and Lesson List'!$C$2:$C$213)</f>
        <v>Structure and Function of the Brain</v>
      </c>
    </row>
    <row r="66" spans="1:5" ht="15.75" customHeight="1">
      <c r="A66" s="1558"/>
      <c r="B66" s="1560"/>
      <c r="C66" s="944"/>
      <c r="D66" s="1119" t="s">
        <v>492</v>
      </c>
      <c r="E66" s="1120" t="str">
        <f>_xlfn.XLOOKUP($D66,'KS5 Topic and Lesson List'!$B$2:$B$213,'KS5 Topic and Lesson List'!$C$2:$C$213)</f>
        <v>Reflexes</v>
      </c>
    </row>
    <row r="67" spans="1:5">
      <c r="A67" s="1558"/>
      <c r="B67" s="1560"/>
      <c r="C67" s="944" t="s">
        <v>365</v>
      </c>
      <c r="D67" s="1119" t="s">
        <v>494</v>
      </c>
      <c r="E67" s="1120" t="str">
        <f>_xlfn.XLOOKUP($D67,'KS5 Topic and Lesson List'!$B$2:$B$213,'KS5 Topic and Lesson List'!$C$2:$C$213)</f>
        <v>Voluntary and Involuntary muscles</v>
      </c>
    </row>
    <row r="68" spans="1:5" ht="15.75" customHeight="1">
      <c r="A68" s="1559"/>
      <c r="B68" s="1561"/>
      <c r="C68" s="943" t="s">
        <v>365</v>
      </c>
      <c r="D68" s="1119" t="s">
        <v>494</v>
      </c>
      <c r="E68" s="1120" t="str">
        <f>_xlfn.XLOOKUP($D68,'KS5 Topic and Lesson List'!$B$2:$B$213,'KS5 Topic and Lesson List'!$C$2:$C$213)</f>
        <v>Voluntary and Involuntary muscles</v>
      </c>
    </row>
    <row r="69" spans="1:5" ht="15.75" customHeight="1">
      <c r="A69" s="1562">
        <v>45978</v>
      </c>
      <c r="B69" s="1560" t="s">
        <v>70</v>
      </c>
      <c r="C69" s="960" t="s">
        <v>365</v>
      </c>
      <c r="D69" s="1119" t="s">
        <v>498</v>
      </c>
      <c r="E69" s="1120" t="str">
        <f>_xlfn.XLOOKUP($D69,'KS5 Topic and Lesson List'!$B$2:$B$213,'KS5 Topic and Lesson List'!$C$2:$C$213)</f>
        <v>Sliding filament model</v>
      </c>
    </row>
    <row r="70" spans="1:5" ht="15.75" customHeight="1">
      <c r="A70" s="1560"/>
      <c r="B70" s="1560"/>
      <c r="C70" s="961" t="s">
        <v>523</v>
      </c>
      <c r="D70" s="1119" t="s">
        <v>498</v>
      </c>
      <c r="E70" s="1120" t="str">
        <f>_xlfn.XLOOKUP($D70,'KS5 Topic and Lesson List'!$B$2:$B$213,'KS5 Topic and Lesson List'!$C$2:$C$213)</f>
        <v>Sliding filament model</v>
      </c>
    </row>
    <row r="71" spans="1:5" ht="15.75" customHeight="1">
      <c r="A71" s="1560"/>
      <c r="B71" s="1560"/>
      <c r="C71" s="960" t="s">
        <v>365</v>
      </c>
      <c r="D71" s="1128" t="s">
        <v>500</v>
      </c>
      <c r="E71" s="1120" t="str">
        <f>_xlfn.XLOOKUP($D71,'KS5 Topic and Lesson List'!$B$2:$B$213,'KS5 Topic and Lesson List'!$C$2:$C$213)</f>
        <v>Hormonal Communication</v>
      </c>
    </row>
    <row r="72" spans="1:5" ht="15.75" customHeight="1">
      <c r="A72" s="1560"/>
      <c r="B72" s="1560"/>
      <c r="C72" s="960"/>
      <c r="D72" s="1128" t="s">
        <v>500</v>
      </c>
      <c r="E72" s="1120" t="str">
        <f>_xlfn.XLOOKUP($D72,'KS5 Topic and Lesson List'!$B$2:$B$213,'KS5 Topic and Lesson List'!$C$2:$C$213)</f>
        <v>Hormonal Communication</v>
      </c>
    </row>
    <row r="73" spans="1:5">
      <c r="A73" s="1560"/>
      <c r="B73" s="1560"/>
      <c r="C73" s="960" t="s">
        <v>365</v>
      </c>
      <c r="D73" s="1128" t="s">
        <v>501</v>
      </c>
      <c r="E73" s="1120" t="str">
        <f>_xlfn.XLOOKUP($D73,'KS5 Topic and Lesson List'!$B$2:$B$213,'KS5 Topic and Lesson List'!$C$2:$C$213)</f>
        <v>Structure and Function of the Pancreas</v>
      </c>
    </row>
    <row r="74" spans="1:5" ht="15.75" customHeight="1">
      <c r="A74" s="1561"/>
      <c r="B74" s="1561"/>
      <c r="C74" s="962" t="s">
        <v>365</v>
      </c>
      <c r="D74" s="1128" t="s">
        <v>504</v>
      </c>
      <c r="E74" s="1120" t="str">
        <f>_xlfn.XLOOKUP($D74,'KS5 Topic and Lesson List'!$B$2:$B$213,'KS5 Topic and Lesson List'!$C$2:$C$213)</f>
        <v>Regulation of blood glucose concentration</v>
      </c>
    </row>
    <row r="75" spans="1:5" ht="15.75" customHeight="1">
      <c r="A75" s="1557">
        <v>45985</v>
      </c>
      <c r="B75" s="1560" t="s">
        <v>98</v>
      </c>
      <c r="C75" s="959" t="s">
        <v>365</v>
      </c>
      <c r="D75" s="1128" t="s">
        <v>504</v>
      </c>
      <c r="E75" s="1120" t="str">
        <f>_xlfn.XLOOKUP($D75,'KS5 Topic and Lesson List'!$B$2:$B$213,'KS5 Topic and Lesson List'!$C$2:$C$213)</f>
        <v>Regulation of blood glucose concentration</v>
      </c>
    </row>
    <row r="76" spans="1:5" ht="15.75" customHeight="1">
      <c r="A76" s="1558"/>
      <c r="B76" s="1560"/>
      <c r="C76" s="947" t="s">
        <v>393</v>
      </c>
      <c r="D76" s="1128" t="s">
        <v>505</v>
      </c>
      <c r="E76" s="1120" t="str">
        <f>_xlfn.XLOOKUP($D76,'KS5 Topic and Lesson List'!$B$2:$B$213,'KS5 Topic and Lesson List'!$C$2:$C$213)</f>
        <v>Diabetes and its control​</v>
      </c>
    </row>
    <row r="77" spans="1:5" ht="15.75" customHeight="1">
      <c r="A77" s="1558"/>
      <c r="B77" s="1560"/>
      <c r="C77" s="944" t="s">
        <v>365</v>
      </c>
      <c r="D77" s="1128" t="s">
        <v>505</v>
      </c>
      <c r="E77" s="1120" t="str">
        <f>_xlfn.XLOOKUP($D77,'KS5 Topic and Lesson List'!$B$2:$B$213,'KS5 Topic and Lesson List'!$C$2:$C$213)</f>
        <v>Diabetes and its control​</v>
      </c>
    </row>
    <row r="78" spans="1:5" ht="15.75" customHeight="1">
      <c r="A78" s="1558"/>
      <c r="B78" s="1560"/>
      <c r="C78" s="944"/>
      <c r="D78" s="1128" t="s">
        <v>506</v>
      </c>
      <c r="E78" s="1120" t="str">
        <f>_xlfn.XLOOKUP($D78,'KS5 Topic and Lesson List'!$B$2:$B$213,'KS5 Topic and Lesson List'!$C$2:$C$213)</f>
        <v>Coordinated Responses</v>
      </c>
    </row>
    <row r="79" spans="1:5">
      <c r="A79" s="1558"/>
      <c r="B79" s="1560"/>
      <c r="C79" s="944" t="s">
        <v>365</v>
      </c>
      <c r="D79" s="1135" t="s">
        <v>508</v>
      </c>
      <c r="E79" s="1120" t="str">
        <f>_xlfn.XLOOKUP($D79,'KS5 Topic and Lesson List'!$B$2:$B$213,'KS5 Topic and Lesson List'!$C$2:$C$213)</f>
        <v>Controlling heart rate​</v>
      </c>
    </row>
    <row r="80" spans="1:5" ht="15.75" customHeight="1">
      <c r="A80" s="1559"/>
      <c r="B80" s="1561"/>
      <c r="C80" s="943" t="s">
        <v>365</v>
      </c>
      <c r="D80" s="1135" t="s">
        <v>379</v>
      </c>
      <c r="E80" s="1120" t="str">
        <f>_xlfn.XLOOKUP($D80,'KS5 Topic and Lesson List'!$B$2:$B$213,'KS5 Topic and Lesson List'!$C$2:$C$213)</f>
        <v>Review/Consolidation/Catch up</v>
      </c>
    </row>
    <row r="81" spans="1:5" ht="15.75" customHeight="1">
      <c r="A81" s="1562">
        <v>45992</v>
      </c>
      <c r="B81" s="1560" t="s">
        <v>126</v>
      </c>
      <c r="C81" s="944" t="s">
        <v>365</v>
      </c>
      <c r="D81" s="1119" t="s">
        <v>382</v>
      </c>
      <c r="E81" s="1120" t="str">
        <f>_xlfn.XLOOKUP($D81,'KS5 Topic and Lesson List'!$B$2:$B$213,'KS5 Topic and Lesson List'!$C$2:$C$213)</f>
        <v>Topic assessment</v>
      </c>
    </row>
    <row r="82" spans="1:5" ht="15.75" customHeight="1">
      <c r="A82" s="1560"/>
      <c r="B82" s="1560"/>
      <c r="C82" s="944" t="s">
        <v>365</v>
      </c>
      <c r="D82" s="1119" t="s">
        <v>384</v>
      </c>
      <c r="E82" s="1120" t="str">
        <f>_xlfn.XLOOKUP($D82,'KS5 Topic and Lesson List'!$B$2:$B$213,'KS5 Topic and Lesson List'!$C$2:$C$213)</f>
        <v>Topic DIRT/feedback/reteach</v>
      </c>
    </row>
    <row r="83" spans="1:5" ht="15.75" customHeight="1">
      <c r="A83" s="1560"/>
      <c r="B83" s="1560"/>
      <c r="C83" s="944" t="s">
        <v>365</v>
      </c>
      <c r="D83" s="1119" t="s">
        <v>477</v>
      </c>
      <c r="E83" s="1120" t="str">
        <f>_xlfn.XLOOKUP($D83,'KS5 Topic and Lesson List'!$B$2:$B$213,'KS5 Topic and Lesson List'!$C$2:$C$213)</f>
        <v>The principle of homeostasis​</v>
      </c>
    </row>
    <row r="84" spans="1:5" ht="15.75" customHeight="1">
      <c r="A84" s="1560"/>
      <c r="B84" s="1560"/>
      <c r="C84" s="944"/>
      <c r="D84" s="1119" t="s">
        <v>479</v>
      </c>
      <c r="E84" s="1120" t="str">
        <f>_xlfn.XLOOKUP($D84,'KS5 Topic and Lesson List'!$B$2:$B$213,'KS5 Topic and Lesson List'!$C$2:$C$213)</f>
        <v>Thermoregulation in ectotherms​</v>
      </c>
    </row>
    <row r="85" spans="1:5">
      <c r="A85" s="1560"/>
      <c r="B85" s="1560"/>
      <c r="C85" s="944" t="s">
        <v>365</v>
      </c>
      <c r="D85" s="1119" t="s">
        <v>481</v>
      </c>
      <c r="E85" s="1120" t="str">
        <f>_xlfn.XLOOKUP($D85,'KS5 Topic and Lesson List'!$B$2:$B$213,'KS5 Topic and Lesson List'!$C$2:$C$213)</f>
        <v>Thermoregulation in ectotherms​</v>
      </c>
    </row>
    <row r="86" spans="1:5" ht="15.75" customHeight="1">
      <c r="A86" s="1561"/>
      <c r="B86" s="1561"/>
      <c r="C86" s="943" t="s">
        <v>365</v>
      </c>
      <c r="D86" s="1119" t="s">
        <v>481</v>
      </c>
      <c r="E86" s="1120" t="str">
        <f>_xlfn.XLOOKUP($D86,'KS5 Topic and Lesson List'!$B$2:$B$213,'KS5 Topic and Lesson List'!$C$2:$C$213)</f>
        <v>Thermoregulation in ectotherms​</v>
      </c>
    </row>
    <row r="87" spans="1:5" ht="15.75" customHeight="1">
      <c r="A87" s="1557">
        <v>45999</v>
      </c>
      <c r="B87" s="1560" t="s">
        <v>159</v>
      </c>
      <c r="C87" s="944" t="s">
        <v>365</v>
      </c>
      <c r="D87" s="1119" t="s">
        <v>484</v>
      </c>
      <c r="E87" s="1120" t="str">
        <f>_xlfn.XLOOKUP($D87,'KS5 Topic and Lesson List'!$B$2:$B$213,'KS5 Topic and Lesson List'!$C$2:$C$213)</f>
        <v>Excretion, homeostasis and the liver​</v>
      </c>
    </row>
    <row r="88" spans="1:5">
      <c r="A88" s="1558"/>
      <c r="B88" s="1560"/>
      <c r="C88" s="944" t="s">
        <v>365</v>
      </c>
      <c r="D88" s="1119" t="s">
        <v>484</v>
      </c>
      <c r="E88" s="1120" t="str">
        <f>_xlfn.XLOOKUP($D88,'KS5 Topic and Lesson List'!$B$2:$B$213,'KS5 Topic and Lesson List'!$C$2:$C$213)</f>
        <v>Excretion, homeostasis and the liver​</v>
      </c>
    </row>
    <row r="89" spans="1:5" ht="15.75" customHeight="1">
      <c r="A89" s="1558"/>
      <c r="B89" s="1560"/>
      <c r="C89" s="944"/>
      <c r="D89" s="1119" t="s">
        <v>486</v>
      </c>
      <c r="E89" s="1120" t="str">
        <f>_xlfn.XLOOKUP($D89,'KS5 Topic and Lesson List'!$B$2:$B$213,'KS5 Topic and Lesson List'!$C$2:$C$213)</f>
        <v>The structure and function of the mammalian Kidney​</v>
      </c>
    </row>
    <row r="90" spans="1:5" ht="15.75" customHeight="1">
      <c r="A90" s="1558"/>
      <c r="B90" s="1560"/>
      <c r="C90" s="944" t="s">
        <v>365</v>
      </c>
      <c r="D90" s="1119" t="s">
        <v>486</v>
      </c>
      <c r="E90" s="1120" t="str">
        <f>_xlfn.XLOOKUP($D90,'KS5 Topic and Lesson List'!$B$2:$B$213,'KS5 Topic and Lesson List'!$C$2:$C$213)</f>
        <v>The structure and function of the mammalian Kidney​</v>
      </c>
    </row>
    <row r="91" spans="1:5">
      <c r="A91" s="1558"/>
      <c r="B91" s="1560"/>
      <c r="C91" s="944" t="s">
        <v>365</v>
      </c>
      <c r="D91" s="1119" t="s">
        <v>486</v>
      </c>
      <c r="E91" s="1120" t="str">
        <f>_xlfn.XLOOKUP($D91,'KS5 Topic and Lesson List'!$B$2:$B$213,'KS5 Topic and Lesson List'!$C$2:$C$213)</f>
        <v>The structure and function of the mammalian Kidney​</v>
      </c>
    </row>
    <row r="92" spans="1:5" ht="15.75" customHeight="1">
      <c r="A92" s="1559"/>
      <c r="B92" s="1561"/>
      <c r="C92" s="943" t="s">
        <v>365</v>
      </c>
      <c r="D92" s="1119" t="s">
        <v>488</v>
      </c>
      <c r="E92" s="1120" t="str">
        <f>_xlfn.XLOOKUP($D92,'KS5 Topic and Lesson List'!$B$2:$B$213,'KS5 Topic and Lesson List'!$C$2:$C$213)</f>
        <v>The kidney and osmoregulation​</v>
      </c>
    </row>
    <row r="93" spans="1:5" ht="15.75" customHeight="1">
      <c r="A93" s="1562">
        <v>46006</v>
      </c>
      <c r="B93" s="1560" t="s">
        <v>195</v>
      </c>
      <c r="C93" s="944" t="s">
        <v>365</v>
      </c>
      <c r="D93" s="1119" t="s">
        <v>491</v>
      </c>
      <c r="E93" s="1120" t="str">
        <f>_xlfn.XLOOKUP($D93,'KS5 Topic and Lesson List'!$B$2:$B$213,'KS5 Topic and Lesson List'!$C$2:$C$213)</f>
        <v>Urine and diagnosis​</v>
      </c>
    </row>
    <row r="94" spans="1:5" ht="15.75" customHeight="1">
      <c r="A94" s="1560"/>
      <c r="B94" s="1560"/>
      <c r="C94" s="944" t="s">
        <v>365</v>
      </c>
      <c r="D94" s="1119" t="s">
        <v>493</v>
      </c>
      <c r="E94" s="1120" t="str">
        <f>_xlfn.XLOOKUP($D94,'KS5 Topic and Lesson List'!$B$2:$B$213,'KS5 Topic and Lesson List'!$C$2:$C$213)</f>
        <v>Kidney Failure</v>
      </c>
    </row>
    <row r="95" spans="1:5" ht="15.75" customHeight="1">
      <c r="A95" s="1560"/>
      <c r="B95" s="1560"/>
      <c r="C95" s="944"/>
      <c r="D95" s="1119" t="s">
        <v>493</v>
      </c>
      <c r="E95" s="1120" t="str">
        <f>_xlfn.XLOOKUP($D95,'KS5 Topic and Lesson List'!$B$2:$B$213,'KS5 Topic and Lesson List'!$C$2:$C$213)</f>
        <v>Kidney Failure</v>
      </c>
    </row>
    <row r="96" spans="1:5" ht="15.75" customHeight="1">
      <c r="A96" s="1560"/>
      <c r="B96" s="1560"/>
      <c r="C96" s="944" t="s">
        <v>365</v>
      </c>
      <c r="D96" s="1119" t="s">
        <v>495</v>
      </c>
      <c r="E96" s="1120" t="str">
        <f>_xlfn.XLOOKUP($D96,'KS5 Topic and Lesson List'!$B$2:$B$213,'KS5 Topic and Lesson List'!$C$2:$C$213)</f>
        <v>Required practical PAG 11</v>
      </c>
    </row>
    <row r="97" spans="1:5">
      <c r="A97" s="1560"/>
      <c r="B97" s="1560"/>
      <c r="C97" s="944" t="s">
        <v>365</v>
      </c>
      <c r="D97" s="1119" t="s">
        <v>495</v>
      </c>
      <c r="E97" s="1120" t="str">
        <f>_xlfn.XLOOKUP($D97,'KS5 Topic and Lesson List'!$B$2:$B$213,'KS5 Topic and Lesson List'!$C$2:$C$213)</f>
        <v>Required practical PAG 11</v>
      </c>
    </row>
    <row r="98" spans="1:5" ht="15.75" customHeight="1">
      <c r="A98" s="1561"/>
      <c r="B98" s="1561"/>
      <c r="C98" s="943" t="s">
        <v>365</v>
      </c>
      <c r="D98" s="1119" t="s">
        <v>379</v>
      </c>
      <c r="E98" s="1120" t="str">
        <f>_xlfn.XLOOKUP($D98,'KS5 Topic and Lesson List'!$B$2:$B$213,'KS5 Topic and Lesson List'!$C$2:$C$213)</f>
        <v>Review/Consolidation/Catch up</v>
      </c>
    </row>
    <row r="99" spans="1:5" ht="15.75" customHeight="1">
      <c r="A99" s="1557">
        <v>46013</v>
      </c>
      <c r="B99" s="1560" t="s">
        <v>6</v>
      </c>
      <c r="C99" s="963" t="s">
        <v>365</v>
      </c>
      <c r="D99" s="955" t="s">
        <v>365</v>
      </c>
      <c r="E99" s="955" t="s">
        <v>365</v>
      </c>
    </row>
    <row r="100" spans="1:5" ht="15.75" customHeight="1">
      <c r="A100" s="1558"/>
      <c r="B100" s="1560"/>
      <c r="C100" s="954" t="s">
        <v>365</v>
      </c>
      <c r="D100" s="955" t="s">
        <v>365</v>
      </c>
      <c r="E100" s="956" t="s">
        <v>365</v>
      </c>
    </row>
    <row r="101" spans="1:5" ht="15.75" customHeight="1">
      <c r="A101" s="1558"/>
      <c r="B101" s="1560"/>
      <c r="C101" s="954" t="s">
        <v>365</v>
      </c>
      <c r="D101" s="955" t="s">
        <v>365</v>
      </c>
      <c r="E101" s="956" t="s">
        <v>365</v>
      </c>
    </row>
    <row r="102" spans="1:5" ht="15.75" customHeight="1">
      <c r="A102" s="1558"/>
      <c r="B102" s="1560"/>
      <c r="C102" s="954"/>
      <c r="D102" s="955"/>
      <c r="E102" s="956"/>
    </row>
    <row r="103" spans="1:5">
      <c r="A103" s="1558"/>
      <c r="B103" s="1560"/>
      <c r="C103" s="954" t="s">
        <v>365</v>
      </c>
      <c r="D103" s="955" t="s">
        <v>365</v>
      </c>
      <c r="E103" s="956" t="s">
        <v>365</v>
      </c>
    </row>
    <row r="104" spans="1:5" ht="15.75" customHeight="1">
      <c r="A104" s="1559"/>
      <c r="B104" s="1561"/>
      <c r="C104" s="957" t="s">
        <v>365</v>
      </c>
      <c r="D104" s="958" t="s">
        <v>365</v>
      </c>
      <c r="E104" s="958" t="s">
        <v>365</v>
      </c>
    </row>
    <row r="105" spans="1:5" ht="15.75" customHeight="1">
      <c r="A105" s="1562">
        <v>46020</v>
      </c>
      <c r="B105" s="1560" t="s">
        <v>6</v>
      </c>
      <c r="C105" s="963" t="s">
        <v>365</v>
      </c>
      <c r="D105" s="955" t="s">
        <v>365</v>
      </c>
      <c r="E105" s="955" t="s">
        <v>365</v>
      </c>
    </row>
    <row r="106" spans="1:5" ht="15.75" customHeight="1">
      <c r="A106" s="1560"/>
      <c r="B106" s="1560"/>
      <c r="C106" s="954" t="s">
        <v>365</v>
      </c>
      <c r="D106" s="955" t="s">
        <v>365</v>
      </c>
      <c r="E106" s="956" t="s">
        <v>365</v>
      </c>
    </row>
    <row r="107" spans="1:5" ht="15.75" customHeight="1">
      <c r="A107" s="1560"/>
      <c r="B107" s="1560"/>
      <c r="C107" s="954"/>
      <c r="D107" s="955"/>
      <c r="E107" s="956"/>
    </row>
    <row r="108" spans="1:5" ht="15.75" customHeight="1">
      <c r="A108" s="1560"/>
      <c r="B108" s="1560"/>
      <c r="C108" s="954" t="s">
        <v>365</v>
      </c>
      <c r="D108" s="955" t="s">
        <v>365</v>
      </c>
      <c r="E108" s="956" t="s">
        <v>365</v>
      </c>
    </row>
    <row r="109" spans="1:5">
      <c r="A109" s="1560"/>
      <c r="B109" s="1560"/>
      <c r="C109" s="954" t="s">
        <v>365</v>
      </c>
      <c r="D109" s="955" t="s">
        <v>365</v>
      </c>
      <c r="E109" s="956" t="s">
        <v>365</v>
      </c>
    </row>
    <row r="110" spans="1:5" ht="15.75" customHeight="1">
      <c r="A110" s="1561"/>
      <c r="B110" s="1561"/>
      <c r="C110" s="954" t="s">
        <v>365</v>
      </c>
      <c r="D110" s="955" t="s">
        <v>365</v>
      </c>
      <c r="E110" s="956" t="s">
        <v>365</v>
      </c>
    </row>
    <row r="111" spans="1:5" ht="15.75" customHeight="1">
      <c r="A111" s="1557">
        <v>46027</v>
      </c>
      <c r="B111" s="1560" t="s">
        <v>36</v>
      </c>
      <c r="C111" s="936" t="s">
        <v>262</v>
      </c>
      <c r="D111" s="964"/>
      <c r="E111" s="965"/>
    </row>
    <row r="112" spans="1:5">
      <c r="A112" s="1558"/>
      <c r="B112" s="1560"/>
      <c r="C112" s="944"/>
      <c r="D112" s="1136" t="s">
        <v>538</v>
      </c>
      <c r="E112" s="1133" t="str">
        <f>_xlfn.XLOOKUP($D112,'KS5 Topic and Lesson List'!$B$2:$B$213,'KS5 Topic and Lesson List'!$C$2:$C$213)</f>
        <v>Plant hormones and growth in plants​</v>
      </c>
    </row>
    <row r="113" spans="1:5">
      <c r="A113" s="1558"/>
      <c r="B113" s="1560"/>
      <c r="C113" s="966"/>
      <c r="D113" s="1136" t="s">
        <v>539</v>
      </c>
      <c r="E113" s="1133" t="str">
        <f>_xlfn.XLOOKUP($D113,'KS5 Topic and Lesson List'!$B$2:$B$213,'KS5 Topic and Lesson List'!$C$2:$C$213)</f>
        <v>Plant responses to abiotic stress​</v>
      </c>
    </row>
    <row r="114" spans="1:5" ht="15.75" customHeight="1">
      <c r="A114" s="1558"/>
      <c r="B114" s="1560"/>
      <c r="C114" s="966"/>
      <c r="D114" s="1136" t="s">
        <v>540</v>
      </c>
      <c r="E114" s="1133" t="str">
        <f>_xlfn.XLOOKUP($D114,'KS5 Topic and Lesson List'!$B$2:$B$213,'KS5 Topic and Lesson List'!$C$2:$C$213)</f>
        <v>Plant response to herbivory​</v>
      </c>
    </row>
    <row r="115" spans="1:5" ht="15.75" customHeight="1">
      <c r="A115" s="1558"/>
      <c r="B115" s="1560"/>
      <c r="C115" s="944"/>
      <c r="D115" s="1136" t="s">
        <v>541</v>
      </c>
      <c r="E115" s="1133" t="str">
        <f>_xlfn.XLOOKUP($D115,'KS5 Topic and Lesson List'!$B$2:$B$213,'KS5 Topic and Lesson List'!$C$2:$C$213)</f>
        <v>Tropism in plants​</v>
      </c>
    </row>
    <row r="116" spans="1:5" ht="15.75" customHeight="1">
      <c r="A116" s="1559"/>
      <c r="B116" s="1561"/>
      <c r="C116" s="943"/>
      <c r="D116" s="1136" t="s">
        <v>542</v>
      </c>
      <c r="E116" s="1133" t="str">
        <f>_xlfn.XLOOKUP($D116,'KS5 Topic and Lesson List'!$B$2:$B$213,'KS5 Topic and Lesson List'!$C$2:$C$213)</f>
        <v>Commercial uses of Plant Hormones</v>
      </c>
    </row>
    <row r="117" spans="1:5" ht="15.75" customHeight="1">
      <c r="A117" s="1562">
        <v>46034</v>
      </c>
      <c r="B117" s="1560" t="s">
        <v>73</v>
      </c>
      <c r="C117" s="944" t="s">
        <v>365</v>
      </c>
      <c r="D117" s="1107" t="s">
        <v>558</v>
      </c>
      <c r="E117" s="1108" t="str">
        <f>_xlfn.XLOOKUP($D117,'KS5 Topic and Lesson List'!$B$2:$B$213,'KS5 Topic and Lesson List'!$C$2:$C$213)</f>
        <v>Mock revision</v>
      </c>
    </row>
    <row r="118" spans="1:5">
      <c r="A118" s="1560"/>
      <c r="B118" s="1560"/>
      <c r="C118" s="944" t="s">
        <v>365</v>
      </c>
      <c r="D118" s="1107" t="s">
        <v>558</v>
      </c>
      <c r="E118" s="1108" t="str">
        <f>_xlfn.XLOOKUP($D118,'KS5 Topic and Lesson List'!$B$2:$B$213,'KS5 Topic and Lesson List'!$C$2:$C$213)</f>
        <v>Mock revision</v>
      </c>
    </row>
    <row r="119" spans="1:5" ht="15.75" customHeight="1">
      <c r="A119" s="1560"/>
      <c r="B119" s="1560"/>
      <c r="C119" s="944" t="s">
        <v>365</v>
      </c>
      <c r="D119" s="1107" t="s">
        <v>558</v>
      </c>
      <c r="E119" s="1108" t="str">
        <f>_xlfn.XLOOKUP($D119,'KS5 Topic and Lesson List'!$B$2:$B$213,'KS5 Topic and Lesson List'!$C$2:$C$213)</f>
        <v>Mock revision</v>
      </c>
    </row>
    <row r="120" spans="1:5" ht="15.75" customHeight="1">
      <c r="A120" s="1560"/>
      <c r="B120" s="1560"/>
      <c r="C120" s="944"/>
      <c r="D120" s="1107" t="s">
        <v>558</v>
      </c>
      <c r="E120" s="1108" t="str">
        <f>_xlfn.XLOOKUP($D120,'KS5 Topic and Lesson List'!$B$2:$B$213,'KS5 Topic and Lesson List'!$C$2:$C$213)</f>
        <v>Mock revision</v>
      </c>
    </row>
    <row r="121" spans="1:5" ht="15.75" customHeight="1">
      <c r="A121" s="1560"/>
      <c r="B121" s="1560"/>
      <c r="C121" s="944" t="s">
        <v>365</v>
      </c>
      <c r="D121" s="1107" t="s">
        <v>558</v>
      </c>
      <c r="E121" s="1108" t="str">
        <f>_xlfn.XLOOKUP($D121,'KS5 Topic and Lesson List'!$B$2:$B$213,'KS5 Topic and Lesson List'!$C$2:$C$213)</f>
        <v>Mock revision</v>
      </c>
    </row>
    <row r="122" spans="1:5" ht="15.75" customHeight="1">
      <c r="A122" s="1561"/>
      <c r="B122" s="1561"/>
      <c r="C122" s="943" t="s">
        <v>365</v>
      </c>
      <c r="D122" s="1107" t="s">
        <v>558</v>
      </c>
      <c r="E122" s="1108" t="str">
        <f>_xlfn.XLOOKUP($D122,'KS5 Topic and Lesson List'!$B$2:$B$213,'KS5 Topic and Lesson List'!$C$2:$C$213)</f>
        <v>Mock revision</v>
      </c>
    </row>
    <row r="123" spans="1:5" ht="15.75" customHeight="1">
      <c r="A123" s="1557">
        <v>46041</v>
      </c>
      <c r="B123" s="1560" t="s">
        <v>99</v>
      </c>
      <c r="C123" s="960" t="s">
        <v>365</v>
      </c>
      <c r="D123" s="1107" t="s">
        <v>470</v>
      </c>
      <c r="E123" s="1108" t="str">
        <f>_xlfn.XLOOKUP($D123,'KS5 Topic and Lesson List'!$B$2:$B$213,'KS5 Topic and Lesson List'!$C$2:$C$213)</f>
        <v>Hall mock Paper 1</v>
      </c>
    </row>
    <row r="124" spans="1:5" ht="15.75" customHeight="1">
      <c r="A124" s="1558"/>
      <c r="B124" s="1560"/>
      <c r="C124" s="961" t="s">
        <v>530</v>
      </c>
      <c r="D124" s="1107" t="s">
        <v>470</v>
      </c>
      <c r="E124" s="1108" t="str">
        <f>_xlfn.XLOOKUP($D124,'KS5 Topic and Lesson List'!$B$2:$B$213,'KS5 Topic and Lesson List'!$C$2:$C$213)</f>
        <v>Hall mock Paper 1</v>
      </c>
    </row>
    <row r="125" spans="1:5" ht="15.75" customHeight="1">
      <c r="A125" s="1558"/>
      <c r="B125" s="1560"/>
      <c r="C125" s="961"/>
      <c r="D125" s="1107" t="s">
        <v>470</v>
      </c>
      <c r="E125" s="1108" t="str">
        <f>_xlfn.XLOOKUP($D125,'KS5 Topic and Lesson List'!$B$2:$B$213,'KS5 Topic and Lesson List'!$C$2:$C$213)</f>
        <v>Hall mock Paper 1</v>
      </c>
    </row>
    <row r="126" spans="1:5">
      <c r="A126" s="1558"/>
      <c r="B126" s="1560"/>
      <c r="C126" s="960" t="s">
        <v>365</v>
      </c>
      <c r="D126" s="1107" t="s">
        <v>470</v>
      </c>
      <c r="E126" s="1108" t="str">
        <f>_xlfn.XLOOKUP($D126,'KS5 Topic and Lesson List'!$B$2:$B$213,'KS5 Topic and Lesson List'!$C$2:$C$213)</f>
        <v>Hall mock Paper 1</v>
      </c>
    </row>
    <row r="127" spans="1:5" ht="15.75" customHeight="1">
      <c r="A127" s="1558"/>
      <c r="B127" s="1560"/>
      <c r="C127" s="960" t="s">
        <v>365</v>
      </c>
      <c r="D127" s="1107" t="s">
        <v>470</v>
      </c>
      <c r="E127" s="1108" t="str">
        <f>_xlfn.XLOOKUP($D127,'KS5 Topic and Lesson List'!$B$2:$B$213,'KS5 Topic and Lesson List'!$C$2:$C$213)</f>
        <v>Hall mock Paper 1</v>
      </c>
    </row>
    <row r="128" spans="1:5" ht="27">
      <c r="A128" s="1559"/>
      <c r="B128" s="1561"/>
      <c r="C128" s="967" t="s">
        <v>531</v>
      </c>
      <c r="D128" s="1107" t="s">
        <v>470</v>
      </c>
      <c r="E128" s="1108" t="str">
        <f>_xlfn.XLOOKUP($D128,'KS5 Topic and Lesson List'!$B$2:$B$213,'KS5 Topic and Lesson List'!$C$2:$C$213)</f>
        <v>Hall mock Paper 1</v>
      </c>
    </row>
    <row r="129" spans="1:5" ht="15.75" customHeight="1">
      <c r="A129" s="1562">
        <v>46048</v>
      </c>
      <c r="B129" s="1560" t="s">
        <v>127</v>
      </c>
      <c r="C129" s="959" t="s">
        <v>365</v>
      </c>
      <c r="D129" s="1107" t="s">
        <v>559</v>
      </c>
      <c r="E129" s="1108" t="str">
        <f>_xlfn.XLOOKUP($D129,'KS5 Topic and Lesson List'!$B$2:$B$213,'KS5 Topic and Lesson List'!$C$2:$C$213)</f>
        <v>Class mock Paper 2</v>
      </c>
    </row>
    <row r="130" spans="1:5" ht="15.75" customHeight="1">
      <c r="A130" s="1560"/>
      <c r="B130" s="1560"/>
      <c r="C130" s="944" t="s">
        <v>365</v>
      </c>
      <c r="D130" s="1107" t="s">
        <v>559</v>
      </c>
      <c r="E130" s="1108" t="str">
        <f>_xlfn.XLOOKUP($D130,'KS5 Topic and Lesson List'!$B$2:$B$213,'KS5 Topic and Lesson List'!$C$2:$C$213)</f>
        <v>Class mock Paper 2</v>
      </c>
    </row>
    <row r="131" spans="1:5" ht="15.75" customHeight="1">
      <c r="A131" s="1560"/>
      <c r="B131" s="1560"/>
      <c r="C131" s="944"/>
      <c r="D131" s="1107" t="s">
        <v>559</v>
      </c>
      <c r="E131" s="1108" t="str">
        <f>_xlfn.XLOOKUP($D131,'KS5 Topic and Lesson List'!$B$2:$B$213,'KS5 Topic and Lesson List'!$C$2:$C$213)</f>
        <v>Class mock Paper 2</v>
      </c>
    </row>
    <row r="132" spans="1:5" ht="15.75" customHeight="1">
      <c r="A132" s="1560"/>
      <c r="B132" s="1560"/>
      <c r="C132" s="944" t="s">
        <v>365</v>
      </c>
      <c r="D132" s="1136" t="s">
        <v>560</v>
      </c>
      <c r="E132" s="1133" t="str">
        <f>_xlfn.XLOOKUP($D132,'KS5 Topic and Lesson List'!$B$2:$B$213,'KS5 Topic and Lesson List'!$C$2:$C$213)</f>
        <v>Body Plans</v>
      </c>
    </row>
    <row r="133" spans="1:5" ht="15.75" customHeight="1">
      <c r="A133" s="1560"/>
      <c r="B133" s="1560"/>
      <c r="C133" s="944" t="s">
        <v>365</v>
      </c>
      <c r="D133" s="1136" t="s">
        <v>561</v>
      </c>
      <c r="E133" s="1133" t="str">
        <f>_xlfn.XLOOKUP($D133,'KS5 Topic and Lesson List'!$B$2:$B$213,'KS5 Topic and Lesson List'!$C$2:$C$213)</f>
        <v>Variation and Inheritance</v>
      </c>
    </row>
    <row r="134" spans="1:5" ht="15.75" customHeight="1">
      <c r="A134" s="1561"/>
      <c r="B134" s="1561"/>
      <c r="C134" s="943" t="s">
        <v>365</v>
      </c>
      <c r="D134" s="1136" t="s">
        <v>562</v>
      </c>
      <c r="E134" s="1133" t="str">
        <f>_xlfn.XLOOKUP($D134,'KS5 Topic and Lesson List'!$B$2:$B$213,'KS5 Topic and Lesson List'!$C$2:$C$213)</f>
        <v>Monogenic inheritance</v>
      </c>
    </row>
    <row r="135" spans="1:5" ht="15.75" customHeight="1">
      <c r="A135" s="1557">
        <v>46055</v>
      </c>
      <c r="B135" s="1560" t="s">
        <v>162</v>
      </c>
      <c r="C135" s="944" t="s">
        <v>365</v>
      </c>
      <c r="D135" s="1107" t="s">
        <v>472</v>
      </c>
      <c r="E135" s="1108" t="str">
        <f>_xlfn.XLOOKUP($D135,'KS5 Topic and Lesson List'!$B$2:$B$213,'KS5 Topic and Lesson List'!$C$2:$C$213)</f>
        <v>Mock DIRT/reteach</v>
      </c>
    </row>
    <row r="136" spans="1:5" ht="15.75" customHeight="1">
      <c r="A136" s="1558"/>
      <c r="B136" s="1560"/>
      <c r="C136" s="944" t="s">
        <v>365</v>
      </c>
      <c r="D136" s="1107" t="s">
        <v>472</v>
      </c>
      <c r="E136" s="1108" t="str">
        <f>_xlfn.XLOOKUP($D136,'KS5 Topic and Lesson List'!$B$2:$B$213,'KS5 Topic and Lesson List'!$C$2:$C$213)</f>
        <v>Mock DIRT/reteach</v>
      </c>
    </row>
    <row r="137" spans="1:5" ht="15.75" customHeight="1">
      <c r="A137" s="1558"/>
      <c r="B137" s="1560"/>
      <c r="C137" s="944"/>
      <c r="D137" s="1107" t="s">
        <v>472</v>
      </c>
      <c r="E137" s="1108" t="str">
        <f>_xlfn.XLOOKUP($D137,'KS5 Topic and Lesson List'!$B$2:$B$213,'KS5 Topic and Lesson List'!$C$2:$C$213)</f>
        <v>Mock DIRT/reteach</v>
      </c>
    </row>
    <row r="138" spans="1:5" ht="15.75" customHeight="1">
      <c r="A138" s="1558"/>
      <c r="B138" s="1560"/>
      <c r="C138" s="944" t="s">
        <v>365</v>
      </c>
      <c r="D138" s="1107" t="s">
        <v>472</v>
      </c>
      <c r="E138" s="1108" t="str">
        <f>_xlfn.XLOOKUP($D138,'KS5 Topic and Lesson List'!$B$2:$B$213,'KS5 Topic and Lesson List'!$C$2:$C$213)</f>
        <v>Mock DIRT/reteach</v>
      </c>
    </row>
    <row r="139" spans="1:5" ht="15.75" customHeight="1">
      <c r="A139" s="1558"/>
      <c r="B139" s="1560"/>
      <c r="C139" s="944" t="s">
        <v>365</v>
      </c>
      <c r="D139" s="1107" t="s">
        <v>472</v>
      </c>
      <c r="E139" s="1108" t="str">
        <f>_xlfn.XLOOKUP($D139,'KS5 Topic and Lesson List'!$B$2:$B$213,'KS5 Topic and Lesson List'!$C$2:$C$213)</f>
        <v>Mock DIRT/reteach</v>
      </c>
    </row>
    <row r="140" spans="1:5" ht="15.75" customHeight="1">
      <c r="A140" s="1559"/>
      <c r="B140" s="1561"/>
      <c r="C140" s="943" t="s">
        <v>365</v>
      </c>
      <c r="D140" s="1107" t="s">
        <v>472</v>
      </c>
      <c r="E140" s="1108" t="str">
        <f>_xlfn.XLOOKUP($D140,'KS5 Topic and Lesson List'!$B$2:$B$213,'KS5 Topic and Lesson List'!$C$2:$C$213)</f>
        <v>Mock DIRT/reteach</v>
      </c>
    </row>
    <row r="141" spans="1:5" ht="15.75" customHeight="1">
      <c r="A141" s="1562">
        <v>46062</v>
      </c>
      <c r="B141" s="1560" t="s">
        <v>197</v>
      </c>
      <c r="C141" s="944" t="s">
        <v>365</v>
      </c>
      <c r="D141" s="1136" t="s">
        <v>562</v>
      </c>
      <c r="E141" s="1133" t="str">
        <f>_xlfn.XLOOKUP($D141,'KS5 Topic and Lesson List'!$B$2:$B$213,'KS5 Topic and Lesson List'!$C$2:$C$213)</f>
        <v>Monogenic inheritance</v>
      </c>
    </row>
    <row r="142" spans="1:5" ht="15.75" customHeight="1">
      <c r="A142" s="1560"/>
      <c r="B142" s="1560"/>
      <c r="C142" s="944" t="s">
        <v>365</v>
      </c>
      <c r="D142" s="1136" t="s">
        <v>563</v>
      </c>
      <c r="E142" s="1133" t="str">
        <f>_xlfn.XLOOKUP($D142,'KS5 Topic and Lesson List'!$B$2:$B$213,'KS5 Topic and Lesson List'!$C$2:$C$213)</f>
        <v>Dihybrid inheritance​</v>
      </c>
    </row>
    <row r="143" spans="1:5" ht="15.75" customHeight="1">
      <c r="A143" s="1560"/>
      <c r="B143" s="1560"/>
      <c r="C143" s="944" t="s">
        <v>365</v>
      </c>
      <c r="D143" s="1136" t="s">
        <v>563</v>
      </c>
      <c r="E143" s="1133" t="str">
        <f>_xlfn.XLOOKUP($D143,'KS5 Topic and Lesson List'!$B$2:$B$213,'KS5 Topic and Lesson List'!$C$2:$C$213)</f>
        <v>Dihybrid inheritance​</v>
      </c>
    </row>
    <row r="144" spans="1:5">
      <c r="A144" s="1560"/>
      <c r="B144" s="1560"/>
      <c r="C144" s="944"/>
      <c r="D144" s="1136" t="s">
        <v>564</v>
      </c>
      <c r="E144" s="1133" t="str">
        <f>_xlfn.XLOOKUP($D144,'KS5 Topic and Lesson List'!$B$2:$B$213,'KS5 Topic and Lesson List'!$C$2:$C$213)</f>
        <v>Phenotypic ratios</v>
      </c>
    </row>
    <row r="145" spans="1:5" ht="15.75" customHeight="1">
      <c r="A145" s="1560"/>
      <c r="B145" s="1560"/>
      <c r="C145" s="944" t="s">
        <v>365</v>
      </c>
      <c r="D145" s="1136" t="s">
        <v>564</v>
      </c>
      <c r="E145" s="1133" t="str">
        <f>_xlfn.XLOOKUP($D145,'KS5 Topic and Lesson List'!$B$2:$B$213,'KS5 Topic and Lesson List'!$C$2:$C$213)</f>
        <v>Phenotypic ratios</v>
      </c>
    </row>
    <row r="146" spans="1:5" ht="15.75" customHeight="1">
      <c r="A146" s="1561"/>
      <c r="B146" s="1561"/>
      <c r="C146" s="943" t="s">
        <v>365</v>
      </c>
      <c r="D146" s="1136" t="s">
        <v>565</v>
      </c>
      <c r="E146" s="1133" t="str">
        <f>_xlfn.XLOOKUP($D146,'KS5 Topic and Lesson List'!$B$2:$B$213,'KS5 Topic and Lesson List'!$C$2:$C$213)</f>
        <v>Evolution</v>
      </c>
    </row>
    <row r="147" spans="1:5" ht="15.75" customHeight="1">
      <c r="A147" s="1557">
        <v>46069</v>
      </c>
      <c r="B147" s="1560" t="s">
        <v>6</v>
      </c>
      <c r="C147" s="954" t="s">
        <v>365</v>
      </c>
      <c r="D147" s="955" t="s">
        <v>365</v>
      </c>
      <c r="E147" s="956" t="s">
        <v>365</v>
      </c>
    </row>
    <row r="148" spans="1:5" ht="15.75" customHeight="1">
      <c r="A148" s="1558"/>
      <c r="B148" s="1560"/>
      <c r="C148" s="954" t="s">
        <v>365</v>
      </c>
      <c r="D148" s="955" t="s">
        <v>365</v>
      </c>
      <c r="E148" s="956" t="s">
        <v>365</v>
      </c>
    </row>
    <row r="149" spans="1:5" ht="15.75" customHeight="1">
      <c r="A149" s="1558"/>
      <c r="B149" s="1560"/>
      <c r="C149" s="954"/>
      <c r="D149" s="955"/>
      <c r="E149" s="956"/>
    </row>
    <row r="150" spans="1:5">
      <c r="A150" s="1558"/>
      <c r="B150" s="1560"/>
      <c r="C150" s="954" t="s">
        <v>365</v>
      </c>
      <c r="D150" s="955" t="s">
        <v>365</v>
      </c>
      <c r="E150" s="956" t="s">
        <v>365</v>
      </c>
    </row>
    <row r="151" spans="1:5" ht="15.75" customHeight="1">
      <c r="A151" s="1558"/>
      <c r="B151" s="1560"/>
      <c r="C151" s="954" t="s">
        <v>365</v>
      </c>
      <c r="D151" s="955" t="s">
        <v>365</v>
      </c>
      <c r="E151" s="956" t="s">
        <v>365</v>
      </c>
    </row>
    <row r="152" spans="1:5" ht="15.75" customHeight="1">
      <c r="A152" s="1559"/>
      <c r="B152" s="1561"/>
      <c r="C152" s="957" t="s">
        <v>365</v>
      </c>
      <c r="D152" s="958" t="s">
        <v>365</v>
      </c>
      <c r="E152" s="958" t="s">
        <v>365</v>
      </c>
    </row>
    <row r="153" spans="1:5" ht="15.75" customHeight="1">
      <c r="A153" s="1562">
        <v>46076</v>
      </c>
      <c r="B153" s="1560" t="s">
        <v>38</v>
      </c>
      <c r="C153" s="944" t="s">
        <v>365</v>
      </c>
      <c r="D153" s="1136" t="s">
        <v>566</v>
      </c>
      <c r="E153" s="1133" t="str">
        <f>_xlfn.XLOOKUP($D153,'KS5 Topic and Lesson List'!$B$2:$B$213,'KS5 Topic and Lesson List'!$C$2:$C$213)</f>
        <v>DNA Profiling</v>
      </c>
    </row>
    <row r="154" spans="1:5" ht="15.75" customHeight="1">
      <c r="A154" s="1560"/>
      <c r="B154" s="1560"/>
      <c r="C154" s="944" t="s">
        <v>365</v>
      </c>
      <c r="D154" s="1136" t="s">
        <v>567</v>
      </c>
      <c r="E154" s="1133" t="str">
        <f>_xlfn.XLOOKUP($D154,'KS5 Topic and Lesson List'!$B$2:$B$213,'KS5 Topic and Lesson List'!$C$2:$C$213)</f>
        <v>DNA sequencing and analysis</v>
      </c>
    </row>
    <row r="155" spans="1:5" ht="15.75" customHeight="1">
      <c r="A155" s="1560"/>
      <c r="B155" s="1560"/>
      <c r="C155" s="944"/>
      <c r="D155" s="1136" t="s">
        <v>568</v>
      </c>
      <c r="E155" s="1133" t="str">
        <f>_xlfn.XLOOKUP($D155,'KS5 Topic and Lesson List'!$B$2:$B$213,'KS5 Topic and Lesson List'!$C$2:$C$213)</f>
        <v>Using DNA Sequencing​</v>
      </c>
    </row>
    <row r="156" spans="1:5">
      <c r="A156" s="1560"/>
      <c r="B156" s="1560"/>
      <c r="C156" s="944" t="s">
        <v>365</v>
      </c>
      <c r="D156" s="1136" t="s">
        <v>569</v>
      </c>
      <c r="E156" s="1133" t="str">
        <f>_xlfn.XLOOKUP($D156,'KS5 Topic and Lesson List'!$B$2:$B$213,'KS5 Topic and Lesson List'!$C$2:$C$213)</f>
        <v>Genetic engineering</v>
      </c>
    </row>
    <row r="157" spans="1:5" ht="15.75" customHeight="1">
      <c r="A157" s="1560"/>
      <c r="B157" s="1560"/>
      <c r="C157" s="944" t="s">
        <v>365</v>
      </c>
      <c r="D157" s="1136" t="s">
        <v>570</v>
      </c>
      <c r="E157" s="1133" t="str">
        <f>_xlfn.XLOOKUP($D157,'KS5 Topic and Lesson List'!$B$2:$B$213,'KS5 Topic and Lesson List'!$C$2:$C$213)</f>
        <v>Gene technology and ethics​</v>
      </c>
    </row>
    <row r="158" spans="1:5" ht="15.75" customHeight="1">
      <c r="A158" s="1561"/>
      <c r="B158" s="1561"/>
      <c r="C158" s="943" t="s">
        <v>365</v>
      </c>
      <c r="D158" s="1136" t="s">
        <v>571</v>
      </c>
      <c r="E158" s="1133" t="str">
        <f>_xlfn.XLOOKUP($D158,'KS5 Topic and Lesson List'!$B$2:$B$213,'KS5 Topic and Lesson List'!$C$2:$C$213)</f>
        <v>Natural cloning in plants​</v>
      </c>
    </row>
    <row r="159" spans="1:5" ht="15.75" customHeight="1">
      <c r="A159" s="1557">
        <v>46083</v>
      </c>
      <c r="B159" s="1560" t="s">
        <v>75</v>
      </c>
      <c r="C159" s="961" t="s">
        <v>532</v>
      </c>
      <c r="D159" s="1136" t="s">
        <v>572</v>
      </c>
      <c r="E159" s="1133" t="str">
        <f>_xlfn.XLOOKUP($D159,'KS5 Topic and Lesson List'!$B$2:$B$213,'KS5 Topic and Lesson List'!$C$2:$C$213)</f>
        <v>Artificial cloning in plants​</v>
      </c>
    </row>
    <row r="160" spans="1:5" ht="15.75" customHeight="1">
      <c r="A160" s="1558"/>
      <c r="B160" s="1560"/>
      <c r="C160" s="960" t="s">
        <v>365</v>
      </c>
      <c r="D160" s="1136" t="s">
        <v>573</v>
      </c>
      <c r="E160" s="1133" t="str">
        <f>_xlfn.XLOOKUP($D160,'KS5 Topic and Lesson List'!$B$2:$B$213,'KS5 Topic and Lesson List'!$C$2:$C$213)</f>
        <v>Cloning Animals​</v>
      </c>
    </row>
    <row r="161" spans="1:5" ht="15.75" customHeight="1">
      <c r="A161" s="1558"/>
      <c r="B161" s="1560"/>
      <c r="C161" s="960"/>
      <c r="D161" s="1136" t="s">
        <v>574</v>
      </c>
      <c r="E161" s="1133" t="str">
        <f>_xlfn.XLOOKUP($D161,'KS5 Topic and Lesson List'!$B$2:$B$213,'KS5 Topic and Lesson List'!$C$2:$C$213)</f>
        <v>Microorganisms and biotechnology​</v>
      </c>
    </row>
    <row r="162" spans="1:5" ht="15.75" customHeight="1">
      <c r="A162" s="1558"/>
      <c r="B162" s="1560"/>
      <c r="C162" s="960" t="s">
        <v>365</v>
      </c>
      <c r="D162" s="1136" t="s">
        <v>575</v>
      </c>
      <c r="E162" s="1133" t="str">
        <f>_xlfn.XLOOKUP($D162,'KS5 Topic and Lesson List'!$B$2:$B$213,'KS5 Topic and Lesson List'!$C$2:$C$213)</f>
        <v>Microorganisms, medicines, and bioremediation</v>
      </c>
    </row>
    <row r="163" spans="1:5" ht="15.75" customHeight="1">
      <c r="A163" s="1558"/>
      <c r="B163" s="1560"/>
      <c r="C163" s="960" t="s">
        <v>365</v>
      </c>
      <c r="D163" s="1136" t="s">
        <v>576</v>
      </c>
      <c r="E163" s="1133" t="str">
        <f>_xlfn.XLOOKUP($D163,'KS5 Topic and Lesson List'!$B$2:$B$213,'KS5 Topic and Lesson List'!$C$2:$C$213)</f>
        <v>Culturing microorganisms in the laboratory</v>
      </c>
    </row>
    <row r="164" spans="1:5" ht="15.75" customHeight="1">
      <c r="A164" s="1559"/>
      <c r="B164" s="1561"/>
      <c r="C164" s="962" t="s">
        <v>365</v>
      </c>
      <c r="D164" s="1137" t="s">
        <v>577</v>
      </c>
      <c r="E164" s="1133" t="str">
        <f>_xlfn.XLOOKUP($D164,'KS5 Topic and Lesson List'!$B$2:$B$213,'KS5 Topic and Lesson List'!$C$2:$C$213)</f>
        <v xml:space="preserve"> Culturing microorganisms on an industrial scale</v>
      </c>
    </row>
    <row r="165" spans="1:5" ht="15.75" customHeight="1">
      <c r="A165" s="1562">
        <v>46090</v>
      </c>
      <c r="B165" s="1560" t="s">
        <v>100</v>
      </c>
      <c r="C165" s="961" t="s">
        <v>533</v>
      </c>
      <c r="D165" s="1137" t="s">
        <v>578</v>
      </c>
      <c r="E165" s="1133" t="str">
        <f>_xlfn.XLOOKUP($D165,'KS5 Topic and Lesson List'!$B$2:$B$213,'KS5 Topic and Lesson List'!$C$2:$C$213)</f>
        <v xml:space="preserve"> Using immobilised enzymes</v>
      </c>
    </row>
    <row r="166" spans="1:5" ht="15.75" customHeight="1">
      <c r="A166" s="1560"/>
      <c r="B166" s="1560"/>
      <c r="C166" s="960" t="s">
        <v>365</v>
      </c>
      <c r="D166" s="1137" t="s">
        <v>382</v>
      </c>
      <c r="E166" s="1133" t="str">
        <f>_xlfn.XLOOKUP($D166,'KS5 Topic and Lesson List'!$B$2:$B$213,'KS5 Topic and Lesson List'!$C$2:$C$213)</f>
        <v>Topic assessment</v>
      </c>
    </row>
    <row r="167" spans="1:5" ht="15.75" customHeight="1">
      <c r="A167" s="1560"/>
      <c r="B167" s="1560"/>
      <c r="C167" s="960" t="s">
        <v>365</v>
      </c>
      <c r="D167" s="1137" t="s">
        <v>384</v>
      </c>
      <c r="E167" s="1133" t="str">
        <f>_xlfn.XLOOKUP($D167,'KS5 Topic and Lesson List'!$B$2:$B$213,'KS5 Topic and Lesson List'!$C$2:$C$213)</f>
        <v>Topic DIRT/feedback/reteach</v>
      </c>
    </row>
    <row r="168" spans="1:5">
      <c r="A168" s="1560"/>
      <c r="B168" s="1560"/>
      <c r="C168" s="960"/>
      <c r="D168" s="1137" t="s">
        <v>579</v>
      </c>
      <c r="E168" s="1133" t="str">
        <f>_xlfn.XLOOKUP($D168,'KS5 Topic and Lesson List'!$B$2:$B$213,'KS5 Topic and Lesson List'!$C$2:$C$213)</f>
        <v>Ecosystems</v>
      </c>
    </row>
    <row r="169" spans="1:5" ht="15.75" customHeight="1">
      <c r="A169" s="1560"/>
      <c r="B169" s="1560"/>
      <c r="C169" s="944" t="s">
        <v>365</v>
      </c>
      <c r="D169" s="1137" t="s">
        <v>580</v>
      </c>
      <c r="E169" s="1133" t="str">
        <f>_xlfn.XLOOKUP($D169,'KS5 Topic and Lesson List'!$B$2:$B$213,'KS5 Topic and Lesson List'!$C$2:$C$213)</f>
        <v>Biomass transfer through an ecosystem</v>
      </c>
    </row>
    <row r="170" spans="1:5" ht="15.75" customHeight="1">
      <c r="A170" s="1561"/>
      <c r="B170" s="1561"/>
      <c r="C170" s="943" t="s">
        <v>365</v>
      </c>
      <c r="D170" s="1137" t="s">
        <v>581</v>
      </c>
      <c r="E170" s="1133" t="str">
        <f>_xlfn.XLOOKUP($D170,'KS5 Topic and Lesson List'!$B$2:$B$213,'KS5 Topic and Lesson List'!$C$2:$C$213)</f>
        <v>Recycling within ecosystems</v>
      </c>
    </row>
    <row r="171" spans="1:5" ht="15.75" customHeight="1">
      <c r="A171" s="1557">
        <v>46097</v>
      </c>
      <c r="B171" s="1560" t="s">
        <v>132</v>
      </c>
      <c r="C171" s="968" t="s">
        <v>365</v>
      </c>
      <c r="D171" s="1136" t="s">
        <v>582</v>
      </c>
      <c r="E171" s="1133" t="str">
        <f>_xlfn.XLOOKUP($D171,'KS5 Topic and Lesson List'!$B$2:$B$213,'KS5 Topic and Lesson List'!$C$2:$C$213)</f>
        <v>Succession</v>
      </c>
    </row>
    <row r="172" spans="1:5" ht="15.75" customHeight="1">
      <c r="A172" s="1558"/>
      <c r="B172" s="1560"/>
      <c r="C172" s="944" t="s">
        <v>365</v>
      </c>
      <c r="D172" s="1136" t="s">
        <v>583</v>
      </c>
      <c r="E172" s="1133" t="str">
        <f>_xlfn.XLOOKUP($D172,'KS5 Topic and Lesson List'!$B$2:$B$213,'KS5 Topic and Lesson List'!$C$2:$C$213)</f>
        <v>Measuring the distribution and abundance of organisms</v>
      </c>
    </row>
    <row r="173" spans="1:5" ht="15.75" customHeight="1">
      <c r="A173" s="1558"/>
      <c r="B173" s="1560"/>
      <c r="C173" s="944"/>
      <c r="D173" s="1136" t="s">
        <v>584</v>
      </c>
      <c r="E173" s="1133" t="str">
        <f>_xlfn.XLOOKUP($D173,'KS5 Topic and Lesson List'!$B$2:$B$213,'KS5 Topic and Lesson List'!$C$2:$C$213)</f>
        <v>Required Practical</v>
      </c>
    </row>
    <row r="174" spans="1:5" ht="15.75" customHeight="1">
      <c r="A174" s="1558"/>
      <c r="B174" s="1560"/>
      <c r="C174" s="944" t="s">
        <v>365</v>
      </c>
      <c r="D174" s="1136" t="s">
        <v>585</v>
      </c>
      <c r="E174" s="1133" t="str">
        <f>_xlfn.XLOOKUP($D174,'KS5 Topic and Lesson List'!$B$2:$B$213,'KS5 Topic and Lesson List'!$C$2:$C$213)</f>
        <v>Population size</v>
      </c>
    </row>
    <row r="175" spans="1:5" ht="15.75" customHeight="1">
      <c r="A175" s="1558"/>
      <c r="B175" s="1560"/>
      <c r="C175" s="944" t="s">
        <v>365</v>
      </c>
      <c r="D175" s="1136" t="s">
        <v>586</v>
      </c>
      <c r="E175" s="1133" t="str">
        <f>_xlfn.XLOOKUP($D175,'KS5 Topic and Lesson List'!$B$2:$B$213,'KS5 Topic and Lesson List'!$C$2:$C$213)</f>
        <v>Competetion</v>
      </c>
    </row>
    <row r="176" spans="1:5" ht="15.75" customHeight="1">
      <c r="A176" s="1559"/>
      <c r="B176" s="1561"/>
      <c r="C176" s="943" t="s">
        <v>365</v>
      </c>
      <c r="D176" s="1136" t="s">
        <v>587</v>
      </c>
      <c r="E176" s="1133" t="str">
        <f>_xlfn.XLOOKUP($D176,'KS5 Topic and Lesson List'!$B$2:$B$213,'KS5 Topic and Lesson List'!$C$2:$C$213)</f>
        <v>Predator-prey relationships</v>
      </c>
    </row>
    <row r="177" spans="1:5" ht="15.75" customHeight="1">
      <c r="A177" s="1562">
        <v>46104</v>
      </c>
      <c r="B177" s="1560" t="s">
        <v>166</v>
      </c>
      <c r="C177" s="968" t="s">
        <v>365</v>
      </c>
      <c r="D177" s="1136" t="s">
        <v>588</v>
      </c>
      <c r="E177" s="1133" t="str">
        <f>_xlfn.XLOOKUP($D177,'KS5 Topic and Lesson List'!$B$2:$B$213,'KS5 Topic and Lesson List'!$C$2:$C$213)</f>
        <v>Conservation and preservation</v>
      </c>
    </row>
    <row r="178" spans="1:5" ht="15.75" customHeight="1">
      <c r="A178" s="1560"/>
      <c r="B178" s="1560"/>
      <c r="C178" s="944" t="s">
        <v>365</v>
      </c>
      <c r="D178" s="1136" t="s">
        <v>589</v>
      </c>
      <c r="E178" s="1133" t="str">
        <f>_xlfn.XLOOKUP($D178,'KS5 Topic and Lesson List'!$B$2:$B$213,'KS5 Topic and Lesson List'!$C$2:$C$213)</f>
        <v xml:space="preserve"> Sustanbility</v>
      </c>
    </row>
    <row r="179" spans="1:5" ht="15.75" customHeight="1">
      <c r="A179" s="1560"/>
      <c r="B179" s="1560"/>
      <c r="C179" s="944"/>
      <c r="D179" s="1136" t="s">
        <v>590</v>
      </c>
      <c r="E179" s="1133" t="str">
        <f>_xlfn.XLOOKUP($D179,'KS5 Topic and Lesson List'!$B$2:$B$213,'KS5 Topic and Lesson List'!$C$2:$C$213)</f>
        <v>Ecosystem management</v>
      </c>
    </row>
    <row r="180" spans="1:5">
      <c r="A180" s="1560"/>
      <c r="B180" s="1560"/>
      <c r="C180" s="944" t="s">
        <v>365</v>
      </c>
      <c r="D180" s="1136" t="s">
        <v>591</v>
      </c>
      <c r="E180" s="1133" t="str">
        <f>_xlfn.XLOOKUP($D180,'KS5 Topic and Lesson List'!$B$2:$B$213,'KS5 Topic and Lesson List'!$C$2:$C$213)</f>
        <v xml:space="preserve"> Ecosystem management</v>
      </c>
    </row>
    <row r="181" spans="1:5" ht="15.75" customHeight="1">
      <c r="A181" s="1560"/>
      <c r="B181" s="1560"/>
      <c r="C181" s="944" t="s">
        <v>365</v>
      </c>
      <c r="D181" s="1136" t="s">
        <v>592</v>
      </c>
      <c r="E181" s="1133" t="str">
        <f>_xlfn.XLOOKUP($D181,'KS5 Topic and Lesson List'!$B$2:$B$213,'KS5 Topic and Lesson List'!$C$2:$C$213)</f>
        <v>Ecosystem management-peat bogs</v>
      </c>
    </row>
    <row r="182" spans="1:5" ht="15.75" customHeight="1">
      <c r="A182" s="1561"/>
      <c r="B182" s="1561"/>
      <c r="C182" s="943" t="s">
        <v>365</v>
      </c>
      <c r="D182" s="1136" t="s">
        <v>379</v>
      </c>
      <c r="E182" s="1133" t="str">
        <f>_xlfn.XLOOKUP($D182,'KS5 Topic and Lesson List'!$B$2:$B$213,'KS5 Topic and Lesson List'!$C$2:$C$213)</f>
        <v>Review/Consolidation/Catch up</v>
      </c>
    </row>
    <row r="183" spans="1:5" ht="15.75" customHeight="1">
      <c r="A183" s="1557">
        <v>46111</v>
      </c>
      <c r="B183" s="1560" t="s">
        <v>6</v>
      </c>
      <c r="C183" s="954" t="s">
        <v>365</v>
      </c>
      <c r="D183" s="955" t="s">
        <v>365</v>
      </c>
      <c r="E183" s="956" t="s">
        <v>365</v>
      </c>
    </row>
    <row r="184" spans="1:5" ht="15.75" customHeight="1">
      <c r="A184" s="1558"/>
      <c r="B184" s="1560"/>
      <c r="C184" s="954" t="s">
        <v>365</v>
      </c>
      <c r="D184" s="955" t="s">
        <v>365</v>
      </c>
      <c r="E184" s="956" t="s">
        <v>365</v>
      </c>
    </row>
    <row r="185" spans="1:5" ht="15.75" customHeight="1">
      <c r="A185" s="1558"/>
      <c r="B185" s="1560"/>
      <c r="C185" s="954"/>
      <c r="D185" s="955"/>
      <c r="E185" s="956"/>
    </row>
    <row r="186" spans="1:5">
      <c r="A186" s="1558"/>
      <c r="B186" s="1560"/>
      <c r="C186" s="954" t="s">
        <v>365</v>
      </c>
      <c r="D186" s="955" t="s">
        <v>365</v>
      </c>
      <c r="E186" s="956" t="s">
        <v>365</v>
      </c>
    </row>
    <row r="187" spans="1:5" ht="15.75" customHeight="1">
      <c r="A187" s="1558"/>
      <c r="B187" s="1560"/>
      <c r="C187" s="954" t="s">
        <v>365</v>
      </c>
      <c r="D187" s="955" t="s">
        <v>365</v>
      </c>
      <c r="E187" s="956" t="s">
        <v>365</v>
      </c>
    </row>
    <row r="188" spans="1:5" ht="15.75" customHeight="1">
      <c r="A188" s="1559"/>
      <c r="B188" s="1561"/>
      <c r="C188" s="957" t="s">
        <v>365</v>
      </c>
      <c r="D188" s="958" t="s">
        <v>365</v>
      </c>
      <c r="E188" s="958" t="s">
        <v>365</v>
      </c>
    </row>
    <row r="189" spans="1:5" ht="15.75" customHeight="1">
      <c r="A189" s="1562">
        <v>46118</v>
      </c>
      <c r="B189" s="1560" t="s">
        <v>6</v>
      </c>
      <c r="C189" s="954" t="s">
        <v>365</v>
      </c>
      <c r="D189" s="955" t="s">
        <v>365</v>
      </c>
      <c r="E189" s="956" t="s">
        <v>365</v>
      </c>
    </row>
    <row r="190" spans="1:5" ht="15.75" customHeight="1">
      <c r="A190" s="1560"/>
      <c r="B190" s="1560"/>
      <c r="C190" s="954" t="s">
        <v>365</v>
      </c>
      <c r="D190" s="955" t="s">
        <v>365</v>
      </c>
      <c r="E190" s="956" t="s">
        <v>365</v>
      </c>
    </row>
    <row r="191" spans="1:5" ht="15.75" customHeight="1">
      <c r="A191" s="1560"/>
      <c r="B191" s="1560"/>
      <c r="C191" s="954"/>
      <c r="D191" s="955"/>
      <c r="E191" s="956"/>
    </row>
    <row r="192" spans="1:5">
      <c r="A192" s="1560"/>
      <c r="B192" s="1560"/>
      <c r="C192" s="954" t="s">
        <v>365</v>
      </c>
      <c r="D192" s="955" t="s">
        <v>365</v>
      </c>
      <c r="E192" s="956" t="s">
        <v>365</v>
      </c>
    </row>
    <row r="193" spans="1:5" ht="15.75" customHeight="1">
      <c r="A193" s="1560"/>
      <c r="B193" s="1560"/>
      <c r="C193" s="954" t="s">
        <v>365</v>
      </c>
      <c r="D193" s="955" t="s">
        <v>365</v>
      </c>
      <c r="E193" s="956" t="s">
        <v>365</v>
      </c>
    </row>
    <row r="194" spans="1:5" ht="15.75" customHeight="1">
      <c r="A194" s="1561"/>
      <c r="B194" s="1561"/>
      <c r="C194" s="957" t="s">
        <v>365</v>
      </c>
      <c r="D194" s="958" t="s">
        <v>365</v>
      </c>
      <c r="E194" s="958" t="s">
        <v>365</v>
      </c>
    </row>
    <row r="195" spans="1:5" ht="15.75" customHeight="1">
      <c r="A195" s="1557">
        <v>46125</v>
      </c>
      <c r="B195" s="1560" t="s">
        <v>468</v>
      </c>
      <c r="C195" s="961" t="s">
        <v>469</v>
      </c>
      <c r="D195" s="940" t="s">
        <v>593</v>
      </c>
      <c r="E195" s="941" t="str">
        <f>_xlfn.XLOOKUP($D195,'KS5 Topic and Lesson List'!$B$2:$B$213,'KS5 Topic and Lesson List'!$C$2:$C$213)</f>
        <v>Revision program</v>
      </c>
    </row>
    <row r="196" spans="1:5" ht="15.75" customHeight="1">
      <c r="A196" s="1558"/>
      <c r="B196" s="1560"/>
      <c r="C196" s="960" t="s">
        <v>365</v>
      </c>
      <c r="D196" s="940" t="s">
        <v>593</v>
      </c>
      <c r="E196" s="941" t="str">
        <f>_xlfn.XLOOKUP($D196,'KS5 Topic and Lesson List'!$B$2:$B$213,'KS5 Topic and Lesson List'!$C$2:$C$213)</f>
        <v>Revision program</v>
      </c>
    </row>
    <row r="197" spans="1:5" ht="15.75" customHeight="1">
      <c r="A197" s="1558"/>
      <c r="B197" s="1560"/>
      <c r="C197" s="960" t="s">
        <v>365</v>
      </c>
      <c r="D197" s="940" t="s">
        <v>593</v>
      </c>
      <c r="E197" s="941" t="str">
        <f>_xlfn.XLOOKUP($D197,'KS5 Topic and Lesson List'!$B$2:$B$213,'KS5 Topic and Lesson List'!$C$2:$C$213)</f>
        <v>Revision program</v>
      </c>
    </row>
    <row r="198" spans="1:5">
      <c r="A198" s="1558"/>
      <c r="B198" s="1560"/>
      <c r="C198" s="960" t="s">
        <v>365</v>
      </c>
      <c r="D198" s="940" t="s">
        <v>593</v>
      </c>
      <c r="E198" s="941" t="str">
        <f>_xlfn.XLOOKUP($D198,'KS5 Topic and Lesson List'!$B$2:$B$213,'KS5 Topic and Lesson List'!$C$2:$C$213)</f>
        <v>Revision program</v>
      </c>
    </row>
    <row r="199" spans="1:5" ht="15.75" customHeight="1">
      <c r="A199" s="1558"/>
      <c r="B199" s="1560"/>
      <c r="C199" s="960"/>
      <c r="D199" s="940" t="s">
        <v>593</v>
      </c>
      <c r="E199" s="941" t="str">
        <f>_xlfn.XLOOKUP($D199,'KS5 Topic and Lesson List'!$B$2:$B$213,'KS5 Topic and Lesson List'!$C$2:$C$213)</f>
        <v>Revision program</v>
      </c>
    </row>
    <row r="200" spans="1:5" ht="15.75" customHeight="1">
      <c r="A200" s="1559"/>
      <c r="B200" s="1561"/>
      <c r="C200" s="969" t="s">
        <v>365</v>
      </c>
      <c r="D200" s="940" t="s">
        <v>593</v>
      </c>
      <c r="E200" s="941" t="str">
        <f>_xlfn.XLOOKUP($D200,'KS5 Topic and Lesson List'!$B$2:$B$213,'KS5 Topic and Lesson List'!$C$2:$C$213)</f>
        <v>Revision program</v>
      </c>
    </row>
    <row r="201" spans="1:5" ht="15.75" customHeight="1">
      <c r="A201" s="1562">
        <v>46132</v>
      </c>
      <c r="B201" s="1560" t="s">
        <v>471</v>
      </c>
      <c r="C201" s="959" t="s">
        <v>365</v>
      </c>
      <c r="D201" s="940" t="s">
        <v>593</v>
      </c>
      <c r="E201" s="941" t="str">
        <f>_xlfn.XLOOKUP($D201,'KS5 Topic and Lesson List'!$B$2:$B$213,'KS5 Topic and Lesson List'!$C$2:$C$213)</f>
        <v>Revision program</v>
      </c>
    </row>
    <row r="202" spans="1:5" ht="15.75" customHeight="1">
      <c r="A202" s="1560"/>
      <c r="B202" s="1560"/>
      <c r="C202" s="944" t="s">
        <v>365</v>
      </c>
      <c r="D202" s="940" t="s">
        <v>593</v>
      </c>
      <c r="E202" s="941" t="str">
        <f>_xlfn.XLOOKUP($D202,'KS5 Topic and Lesson List'!$B$2:$B$213,'KS5 Topic and Lesson List'!$C$2:$C$213)</f>
        <v>Revision program</v>
      </c>
    </row>
    <row r="203" spans="1:5" ht="15.75" customHeight="1">
      <c r="A203" s="1560"/>
      <c r="B203" s="1560"/>
      <c r="C203" s="944"/>
      <c r="D203" s="940" t="s">
        <v>593</v>
      </c>
      <c r="E203" s="941" t="str">
        <f>_xlfn.XLOOKUP($D203,'KS5 Topic and Lesson List'!$B$2:$B$213,'KS5 Topic and Lesson List'!$C$2:$C$213)</f>
        <v>Revision program</v>
      </c>
    </row>
    <row r="204" spans="1:5" ht="15.75" customHeight="1">
      <c r="A204" s="1560"/>
      <c r="B204" s="1560"/>
      <c r="C204" s="944" t="s">
        <v>365</v>
      </c>
      <c r="D204" s="940" t="s">
        <v>593</v>
      </c>
      <c r="E204" s="941" t="str">
        <f>_xlfn.XLOOKUP($D204,'KS5 Topic and Lesson List'!$B$2:$B$213,'KS5 Topic and Lesson List'!$C$2:$C$213)</f>
        <v>Revision program</v>
      </c>
    </row>
    <row r="205" spans="1:5" ht="15.75" customHeight="1">
      <c r="A205" s="1560"/>
      <c r="B205" s="1560"/>
      <c r="C205" s="944" t="s">
        <v>365</v>
      </c>
      <c r="D205" s="940" t="s">
        <v>593</v>
      </c>
      <c r="E205" s="941" t="str">
        <f>_xlfn.XLOOKUP($D205,'KS5 Topic and Lesson List'!$B$2:$B$213,'KS5 Topic and Lesson List'!$C$2:$C$213)</f>
        <v>Revision program</v>
      </c>
    </row>
    <row r="206" spans="1:5" ht="15.75" customHeight="1">
      <c r="A206" s="1561"/>
      <c r="B206" s="1561"/>
      <c r="C206" s="943" t="s">
        <v>365</v>
      </c>
      <c r="D206" s="940" t="s">
        <v>593</v>
      </c>
      <c r="E206" s="941" t="str">
        <f>_xlfn.XLOOKUP($D206,'KS5 Topic and Lesson List'!$B$2:$B$213,'KS5 Topic and Lesson List'!$C$2:$C$213)</f>
        <v>Revision program</v>
      </c>
    </row>
    <row r="207" spans="1:5" ht="15.75" customHeight="1">
      <c r="A207" s="1557">
        <v>46139</v>
      </c>
      <c r="B207" s="1560" t="s">
        <v>473</v>
      </c>
      <c r="C207" s="954" t="s">
        <v>474</v>
      </c>
      <c r="D207" s="954" t="s">
        <v>474</v>
      </c>
      <c r="E207" s="954" t="s">
        <v>474</v>
      </c>
    </row>
    <row r="208" spans="1:5" ht="15.75" customHeight="1">
      <c r="A208" s="1558"/>
      <c r="B208" s="1560"/>
      <c r="C208" s="944" t="s">
        <v>365</v>
      </c>
      <c r="D208" s="940" t="s">
        <v>593</v>
      </c>
      <c r="E208" s="941" t="str">
        <f>_xlfn.XLOOKUP($D208,'KS5 Topic and Lesson List'!$B$2:$B$213,'KS5 Topic and Lesson List'!$C$2:$C$213)</f>
        <v>Revision program</v>
      </c>
    </row>
    <row r="209" spans="1:5" ht="15.75" customHeight="1">
      <c r="A209" s="1558"/>
      <c r="B209" s="1560"/>
      <c r="C209" s="944"/>
      <c r="D209" s="940" t="s">
        <v>593</v>
      </c>
      <c r="E209" s="941" t="str">
        <f>_xlfn.XLOOKUP($D209,'KS5 Topic and Lesson List'!$B$2:$B$213,'KS5 Topic and Lesson List'!$C$2:$C$213)</f>
        <v>Revision program</v>
      </c>
    </row>
    <row r="210" spans="1:5" ht="15.75" customHeight="1">
      <c r="A210" s="1558"/>
      <c r="B210" s="1560"/>
      <c r="C210" s="944"/>
      <c r="D210" s="940" t="s">
        <v>593</v>
      </c>
      <c r="E210" s="941" t="str">
        <f>_xlfn.XLOOKUP($D210,'KS5 Topic and Lesson List'!$B$2:$B$213,'KS5 Topic and Lesson List'!$C$2:$C$213)</f>
        <v>Revision program</v>
      </c>
    </row>
    <row r="211" spans="1:5" ht="15.75" customHeight="1">
      <c r="A211" s="1558"/>
      <c r="B211" s="1560"/>
      <c r="C211" s="944" t="s">
        <v>365</v>
      </c>
      <c r="D211" s="940" t="s">
        <v>593</v>
      </c>
      <c r="E211" s="941" t="str">
        <f>_xlfn.XLOOKUP($D211,'KS5 Topic and Lesson List'!$B$2:$B$213,'KS5 Topic and Lesson List'!$C$2:$C$213)</f>
        <v>Revision program</v>
      </c>
    </row>
    <row r="212" spans="1:5" ht="15.75" customHeight="1">
      <c r="A212" s="1558"/>
      <c r="B212" s="1560"/>
      <c r="C212" s="944" t="s">
        <v>365</v>
      </c>
      <c r="D212" s="940" t="s">
        <v>593</v>
      </c>
      <c r="E212" s="941" t="str">
        <f>_xlfn.XLOOKUP($D212,'KS5 Topic and Lesson List'!$B$2:$B$213,'KS5 Topic and Lesson List'!$C$2:$C$213)</f>
        <v>Revision program</v>
      </c>
    </row>
    <row r="213" spans="1:5" ht="15.75" customHeight="1">
      <c r="A213" s="1559"/>
      <c r="B213" s="1561"/>
      <c r="C213" s="943" t="s">
        <v>365</v>
      </c>
      <c r="D213" s="940" t="s">
        <v>593</v>
      </c>
      <c r="E213" s="941" t="str">
        <f>_xlfn.XLOOKUP($D213,'KS5 Topic and Lesson List'!$B$2:$B$213,'KS5 Topic and Lesson List'!$C$2:$C$213)</f>
        <v>Revision program</v>
      </c>
    </row>
    <row r="214" spans="1:5" ht="15.75" customHeight="1">
      <c r="A214" s="1562">
        <v>46146</v>
      </c>
      <c r="B214" s="1560" t="s">
        <v>475</v>
      </c>
      <c r="C214" s="944" t="s">
        <v>365</v>
      </c>
      <c r="D214" s="940" t="s">
        <v>593</v>
      </c>
      <c r="E214" s="941" t="str">
        <f>_xlfn.XLOOKUP($D214,'KS5 Topic and Lesson List'!$B$2:$B$213,'KS5 Topic and Lesson List'!$C$2:$C$213)</f>
        <v>Revision program</v>
      </c>
    </row>
    <row r="215" spans="1:5" ht="15.75" customHeight="1">
      <c r="A215" s="1560"/>
      <c r="B215" s="1560"/>
      <c r="C215" s="944" t="s">
        <v>365</v>
      </c>
      <c r="D215" s="940" t="s">
        <v>593</v>
      </c>
      <c r="E215" s="941" t="str">
        <f>_xlfn.XLOOKUP($D215,'KS5 Topic and Lesson List'!$B$2:$B$213,'KS5 Topic and Lesson List'!$C$2:$C$213)</f>
        <v>Revision program</v>
      </c>
    </row>
    <row r="216" spans="1:5" ht="15.75" customHeight="1">
      <c r="A216" s="1560"/>
      <c r="B216" s="1560"/>
      <c r="C216" s="944"/>
      <c r="D216" s="940" t="s">
        <v>593</v>
      </c>
      <c r="E216" s="941" t="str">
        <f>_xlfn.XLOOKUP($D216,'KS5 Topic and Lesson List'!$B$2:$B$213,'KS5 Topic and Lesson List'!$C$2:$C$213)</f>
        <v>Revision program</v>
      </c>
    </row>
    <row r="217" spans="1:5" ht="15.75" customHeight="1">
      <c r="A217" s="1560"/>
      <c r="B217" s="1560"/>
      <c r="C217" s="944" t="s">
        <v>365</v>
      </c>
      <c r="D217" s="940" t="s">
        <v>593</v>
      </c>
      <c r="E217" s="941" t="str">
        <f>_xlfn.XLOOKUP($D217,'KS5 Topic and Lesson List'!$B$2:$B$213,'KS5 Topic and Lesson List'!$C$2:$C$213)</f>
        <v>Revision program</v>
      </c>
    </row>
    <row r="218" spans="1:5" ht="15.75" customHeight="1">
      <c r="A218" s="1560"/>
      <c r="B218" s="1560"/>
      <c r="C218" s="944" t="s">
        <v>365</v>
      </c>
      <c r="D218" s="940" t="s">
        <v>593</v>
      </c>
      <c r="E218" s="941" t="str">
        <f>_xlfn.XLOOKUP($D218,'KS5 Topic and Lesson List'!$B$2:$B$213,'KS5 Topic and Lesson List'!$C$2:$C$213)</f>
        <v>Revision program</v>
      </c>
    </row>
    <row r="219" spans="1:5" ht="15.75" customHeight="1">
      <c r="A219" s="1561"/>
      <c r="B219" s="1561"/>
      <c r="C219" s="943" t="s">
        <v>365</v>
      </c>
      <c r="D219" s="940" t="s">
        <v>593</v>
      </c>
      <c r="E219" s="941" t="str">
        <f>_xlfn.XLOOKUP($D219,'KS5 Topic and Lesson List'!$B$2:$B$213,'KS5 Topic and Lesson List'!$C$2:$C$213)</f>
        <v>Revision program</v>
      </c>
    </row>
    <row r="220" spans="1:5">
      <c r="A220" s="1557">
        <v>46153</v>
      </c>
      <c r="B220" s="1560" t="s">
        <v>482</v>
      </c>
      <c r="C220" s="944" t="s">
        <v>365</v>
      </c>
      <c r="D220" s="940" t="s">
        <v>593</v>
      </c>
      <c r="E220" s="941" t="str">
        <f>_xlfn.XLOOKUP($D220,'KS5 Topic and Lesson List'!$B$2:$B$213,'KS5 Topic and Lesson List'!$C$2:$C$213)</f>
        <v>Revision program</v>
      </c>
    </row>
    <row r="221" spans="1:5">
      <c r="A221" s="1558"/>
      <c r="B221" s="1560"/>
      <c r="C221" s="944" t="s">
        <v>365</v>
      </c>
      <c r="D221" s="940" t="s">
        <v>593</v>
      </c>
      <c r="E221" s="941" t="str">
        <f>_xlfn.XLOOKUP($D221,'KS5 Topic and Lesson List'!$B$2:$B$213,'KS5 Topic and Lesson List'!$C$2:$C$213)</f>
        <v>Revision program</v>
      </c>
    </row>
    <row r="222" spans="1:5" ht="15.75" customHeight="1">
      <c r="A222" s="1558"/>
      <c r="B222" s="1560"/>
      <c r="C222" s="944"/>
      <c r="D222" s="940" t="s">
        <v>593</v>
      </c>
      <c r="E222" s="941" t="str">
        <f>_xlfn.XLOOKUP($D222,'KS5 Topic and Lesson List'!$B$2:$B$213,'KS5 Topic and Lesson List'!$C$2:$C$213)</f>
        <v>Revision program</v>
      </c>
    </row>
    <row r="223" spans="1:5" ht="15.75" customHeight="1">
      <c r="A223" s="1558"/>
      <c r="B223" s="1560"/>
      <c r="C223" s="944" t="s">
        <v>365</v>
      </c>
      <c r="D223" s="940" t="s">
        <v>593</v>
      </c>
      <c r="E223" s="941" t="str">
        <f>_xlfn.XLOOKUP($D223,'KS5 Topic and Lesson List'!$B$2:$B$213,'KS5 Topic and Lesson List'!$C$2:$C$213)</f>
        <v>Revision program</v>
      </c>
    </row>
    <row r="224" spans="1:5" ht="15.75" customHeight="1">
      <c r="A224" s="1558"/>
      <c r="B224" s="1560"/>
      <c r="C224" s="944" t="s">
        <v>365</v>
      </c>
      <c r="D224" s="940" t="s">
        <v>593</v>
      </c>
      <c r="E224" s="941" t="str">
        <f>_xlfn.XLOOKUP($D224,'KS5 Topic and Lesson List'!$B$2:$B$213,'KS5 Topic and Lesson List'!$C$2:$C$213)</f>
        <v>Revision program</v>
      </c>
    </row>
    <row r="225" spans="1:5" ht="15.75" customHeight="1">
      <c r="A225" s="1559"/>
      <c r="B225" s="1561"/>
      <c r="C225" s="943" t="s">
        <v>365</v>
      </c>
      <c r="D225" s="940" t="s">
        <v>593</v>
      </c>
      <c r="E225" s="941" t="str">
        <f>_xlfn.XLOOKUP($D225,'KS5 Topic and Lesson List'!$B$2:$B$213,'KS5 Topic and Lesson List'!$C$2:$C$213)</f>
        <v>Revision program</v>
      </c>
    </row>
    <row r="226" spans="1:5" ht="15.75" customHeight="1">
      <c r="A226" s="1562">
        <v>46160</v>
      </c>
      <c r="B226" s="1560" t="s">
        <v>489</v>
      </c>
      <c r="C226" s="971" t="s">
        <v>365</v>
      </c>
      <c r="D226" s="940" t="s">
        <v>593</v>
      </c>
      <c r="E226" s="941" t="str">
        <f>_xlfn.XLOOKUP($D226,'KS5 Topic and Lesson List'!$B$2:$B$213,'KS5 Topic and Lesson List'!$C$2:$C$213)</f>
        <v>Revision program</v>
      </c>
    </row>
    <row r="227" spans="1:5">
      <c r="A227" s="1562"/>
      <c r="B227" s="1560"/>
      <c r="C227" s="971"/>
      <c r="D227" s="940" t="s">
        <v>593</v>
      </c>
      <c r="E227" s="941" t="str">
        <f>_xlfn.XLOOKUP($D227,'KS5 Topic and Lesson List'!$B$2:$B$213,'KS5 Topic and Lesson List'!$C$2:$C$213)</f>
        <v>Revision program</v>
      </c>
    </row>
    <row r="228" spans="1:5" ht="15.75" customHeight="1">
      <c r="A228" s="1560"/>
      <c r="B228" s="1560"/>
      <c r="C228" s="944"/>
      <c r="D228" s="940" t="s">
        <v>593</v>
      </c>
      <c r="E228" s="941" t="str">
        <f>_xlfn.XLOOKUP($D228,'KS5 Topic and Lesson List'!$B$2:$B$213,'KS5 Topic and Lesson List'!$C$2:$C$213)</f>
        <v>Revision program</v>
      </c>
    </row>
    <row r="229" spans="1:5" ht="15.75" customHeight="1">
      <c r="A229" s="1560"/>
      <c r="B229" s="1560"/>
      <c r="C229" s="944" t="s">
        <v>365</v>
      </c>
      <c r="D229" s="940" t="s">
        <v>593</v>
      </c>
      <c r="E229" s="941" t="str">
        <f>_xlfn.XLOOKUP($D229,'KS5 Topic and Lesson List'!$B$2:$B$213,'KS5 Topic and Lesson List'!$C$2:$C$213)</f>
        <v>Revision program</v>
      </c>
    </row>
    <row r="230" spans="1:5" ht="15.75" customHeight="1">
      <c r="A230" s="1560"/>
      <c r="B230" s="1560"/>
      <c r="C230" s="944" t="s">
        <v>365</v>
      </c>
      <c r="D230" s="940" t="s">
        <v>593</v>
      </c>
      <c r="E230" s="941" t="str">
        <f>_xlfn.XLOOKUP($D230,'KS5 Topic and Lesson List'!$B$2:$B$213,'KS5 Topic and Lesson List'!$C$2:$C$213)</f>
        <v>Revision program</v>
      </c>
    </row>
    <row r="231" spans="1:5" ht="15.75" customHeight="1">
      <c r="A231" s="1561"/>
      <c r="B231" s="1561"/>
      <c r="C231" s="943" t="s">
        <v>365</v>
      </c>
      <c r="D231" s="940" t="s">
        <v>593</v>
      </c>
      <c r="E231" s="941" t="str">
        <f>_xlfn.XLOOKUP($D231,'KS5 Topic and Lesson List'!$B$2:$B$213,'KS5 Topic and Lesson List'!$C$2:$C$213)</f>
        <v>Revision program</v>
      </c>
    </row>
    <row r="232" spans="1:5" ht="15.75" customHeight="1">
      <c r="A232" s="1557">
        <v>46167</v>
      </c>
      <c r="B232" s="1558" t="s">
        <v>6</v>
      </c>
      <c r="C232" s="963" t="s">
        <v>365</v>
      </c>
      <c r="D232" s="955" t="s">
        <v>365</v>
      </c>
      <c r="E232" s="955" t="s">
        <v>365</v>
      </c>
    </row>
    <row r="233" spans="1:5">
      <c r="A233" s="1558"/>
      <c r="B233" s="1558"/>
      <c r="C233" s="954" t="s">
        <v>365</v>
      </c>
      <c r="D233" s="955" t="s">
        <v>365</v>
      </c>
      <c r="E233" s="956" t="s">
        <v>365</v>
      </c>
    </row>
    <row r="234" spans="1:5" ht="15.75" customHeight="1">
      <c r="A234" s="1558"/>
      <c r="B234" s="1558"/>
      <c r="C234" s="954"/>
      <c r="D234" s="955"/>
      <c r="E234" s="956"/>
    </row>
    <row r="235" spans="1:5" ht="15.75" customHeight="1">
      <c r="A235" s="1558"/>
      <c r="B235" s="1558"/>
      <c r="C235" s="954" t="s">
        <v>365</v>
      </c>
      <c r="D235" s="955" t="s">
        <v>365</v>
      </c>
      <c r="E235" s="956" t="s">
        <v>365</v>
      </c>
    </row>
    <row r="236" spans="1:5" ht="15.75" customHeight="1">
      <c r="A236" s="1558"/>
      <c r="B236" s="1558"/>
      <c r="C236" s="954" t="s">
        <v>365</v>
      </c>
      <c r="D236" s="955" t="s">
        <v>365</v>
      </c>
      <c r="E236" s="956" t="s">
        <v>365</v>
      </c>
    </row>
    <row r="237" spans="1:5" ht="15.75" customHeight="1">
      <c r="A237" s="1559"/>
      <c r="B237" s="1559"/>
      <c r="C237" s="957" t="s">
        <v>365</v>
      </c>
      <c r="D237" s="958" t="s">
        <v>365</v>
      </c>
      <c r="E237" s="958" t="s">
        <v>365</v>
      </c>
    </row>
    <row r="238" spans="1:5" ht="27">
      <c r="A238" s="1562">
        <v>46174</v>
      </c>
      <c r="B238" s="1560" t="s">
        <v>496</v>
      </c>
      <c r="C238" s="961" t="s">
        <v>497</v>
      </c>
      <c r="D238" s="940" t="s">
        <v>594</v>
      </c>
      <c r="E238" s="941" t="str">
        <f>_xlfn.XLOOKUP($D238,'KS5 Topic and Lesson List'!$B$2:$B$213,'KS5 Topic and Lesson List'!$C$2:$C$213)</f>
        <v>Study leave</v>
      </c>
    </row>
    <row r="239" spans="1:5" ht="15.75" customHeight="1">
      <c r="A239" s="1560"/>
      <c r="B239" s="1560"/>
      <c r="C239" s="960" t="s">
        <v>365</v>
      </c>
      <c r="D239" s="940" t="s">
        <v>594</v>
      </c>
      <c r="E239" s="941" t="str">
        <f>_xlfn.XLOOKUP($D239,'KS5 Topic and Lesson List'!$B$2:$B$213,'KS5 Topic and Lesson List'!$C$2:$C$213)</f>
        <v>Study leave</v>
      </c>
    </row>
    <row r="240" spans="1:5" ht="15.75" customHeight="1">
      <c r="A240" s="1560"/>
      <c r="B240" s="1560"/>
      <c r="C240" s="960" t="s">
        <v>365</v>
      </c>
      <c r="D240" s="940" t="s">
        <v>594</v>
      </c>
      <c r="E240" s="941" t="str">
        <f>_xlfn.XLOOKUP($D240,'KS5 Topic and Lesson List'!$B$2:$B$213,'KS5 Topic and Lesson List'!$C$2:$C$213)</f>
        <v>Study leave</v>
      </c>
    </row>
    <row r="241" spans="1:5" ht="15.75" customHeight="1">
      <c r="A241" s="1560"/>
      <c r="B241" s="1560"/>
      <c r="C241" s="960"/>
      <c r="D241" s="940" t="s">
        <v>594</v>
      </c>
      <c r="E241" s="941" t="str">
        <f>_xlfn.XLOOKUP($D241,'KS5 Topic and Lesson List'!$B$2:$B$213,'KS5 Topic and Lesson List'!$C$2:$C$213)</f>
        <v>Study leave</v>
      </c>
    </row>
    <row r="242" spans="1:5" ht="15.75" customHeight="1">
      <c r="A242" s="1560"/>
      <c r="B242" s="1560"/>
      <c r="C242" s="944" t="s">
        <v>365</v>
      </c>
      <c r="D242" s="940" t="s">
        <v>594</v>
      </c>
      <c r="E242" s="941" t="str">
        <f>_xlfn.XLOOKUP($D242,'KS5 Topic and Lesson List'!$B$2:$B$213,'KS5 Topic and Lesson List'!$C$2:$C$213)</f>
        <v>Study leave</v>
      </c>
    </row>
    <row r="243" spans="1:5" ht="15.75" customHeight="1">
      <c r="A243" s="1561"/>
      <c r="B243" s="1561"/>
      <c r="C243" s="943" t="s">
        <v>365</v>
      </c>
      <c r="D243" s="940" t="s">
        <v>594</v>
      </c>
      <c r="E243" s="941" t="str">
        <f>_xlfn.XLOOKUP($D243,'KS5 Topic and Lesson List'!$B$2:$B$213,'KS5 Topic and Lesson List'!$C$2:$C$213)</f>
        <v>Study leave</v>
      </c>
    </row>
    <row r="244" spans="1:5" ht="15.75" customHeight="1">
      <c r="A244" s="1557">
        <v>46181</v>
      </c>
      <c r="B244" s="1560" t="s">
        <v>499</v>
      </c>
      <c r="C244" s="944" t="s">
        <v>365</v>
      </c>
      <c r="D244" s="940" t="s">
        <v>594</v>
      </c>
      <c r="E244" s="941" t="str">
        <f>_xlfn.XLOOKUP($D244,'KS5 Topic and Lesson List'!$B$2:$B$213,'KS5 Topic and Lesson List'!$C$2:$C$213)</f>
        <v>Study leave</v>
      </c>
    </row>
    <row r="245" spans="1:5">
      <c r="A245" s="1558"/>
      <c r="B245" s="1560"/>
      <c r="C245" s="944" t="s">
        <v>365</v>
      </c>
      <c r="D245" s="940" t="s">
        <v>594</v>
      </c>
      <c r="E245" s="941" t="str">
        <f>_xlfn.XLOOKUP($D245,'KS5 Topic and Lesson List'!$B$2:$B$213,'KS5 Topic and Lesson List'!$C$2:$C$213)</f>
        <v>Study leave</v>
      </c>
    </row>
    <row r="246" spans="1:5" ht="15.75" customHeight="1">
      <c r="A246" s="1558"/>
      <c r="B246" s="1560"/>
      <c r="C246" s="944"/>
      <c r="D246" s="940" t="s">
        <v>594</v>
      </c>
      <c r="E246" s="941" t="str">
        <f>_xlfn.XLOOKUP($D246,'KS5 Topic and Lesson List'!$B$2:$B$213,'KS5 Topic and Lesson List'!$C$2:$C$213)</f>
        <v>Study leave</v>
      </c>
    </row>
    <row r="247" spans="1:5" ht="15.75" customHeight="1">
      <c r="A247" s="1558"/>
      <c r="B247" s="1560"/>
      <c r="C247" s="944" t="s">
        <v>365</v>
      </c>
      <c r="D247" s="940" t="s">
        <v>594</v>
      </c>
      <c r="E247" s="941" t="str">
        <f>_xlfn.XLOOKUP($D247,'KS5 Topic and Lesson List'!$B$2:$B$213,'KS5 Topic and Lesson List'!$C$2:$C$213)</f>
        <v>Study leave</v>
      </c>
    </row>
    <row r="248" spans="1:5">
      <c r="A248" s="1558"/>
      <c r="B248" s="1560"/>
      <c r="C248" s="944" t="s">
        <v>365</v>
      </c>
      <c r="D248" s="940" t="s">
        <v>594</v>
      </c>
      <c r="E248" s="941" t="str">
        <f>_xlfn.XLOOKUP($D248,'KS5 Topic and Lesson List'!$B$2:$B$213,'KS5 Topic and Lesson List'!$C$2:$C$213)</f>
        <v>Study leave</v>
      </c>
    </row>
    <row r="249" spans="1:5" ht="15.75" customHeight="1">
      <c r="A249" s="1559"/>
      <c r="B249" s="1561"/>
      <c r="C249" s="943" t="s">
        <v>365</v>
      </c>
      <c r="D249" s="940" t="s">
        <v>594</v>
      </c>
      <c r="E249" s="941" t="str">
        <f>_xlfn.XLOOKUP($D249,'KS5 Topic and Lesson List'!$B$2:$B$213,'KS5 Topic and Lesson List'!$C$2:$C$213)</f>
        <v>Study leave</v>
      </c>
    </row>
    <row r="250" spans="1:5" ht="27">
      <c r="A250" s="1562">
        <v>46188</v>
      </c>
      <c r="B250" s="1560" t="s">
        <v>502</v>
      </c>
      <c r="C250" s="961" t="s">
        <v>535</v>
      </c>
      <c r="D250" s="940" t="s">
        <v>594</v>
      </c>
      <c r="E250" s="941" t="str">
        <f>_xlfn.XLOOKUP($D250,'KS5 Topic and Lesson List'!$B$2:$B$213,'KS5 Topic and Lesson List'!$C$2:$C$213)</f>
        <v>Study leave</v>
      </c>
    </row>
    <row r="251" spans="1:5" ht="15.75" customHeight="1">
      <c r="A251" s="1560"/>
      <c r="B251" s="1560"/>
      <c r="C251" s="960" t="s">
        <v>365</v>
      </c>
      <c r="D251" s="940" t="s">
        <v>594</v>
      </c>
      <c r="E251" s="941" t="str">
        <f>_xlfn.XLOOKUP($D251,'KS5 Topic and Lesson List'!$B$2:$B$213,'KS5 Topic and Lesson List'!$C$2:$C$213)</f>
        <v>Study leave</v>
      </c>
    </row>
    <row r="252" spans="1:5" ht="15.75" customHeight="1">
      <c r="A252" s="1560"/>
      <c r="B252" s="1560"/>
      <c r="C252" s="960"/>
      <c r="D252" s="940" t="s">
        <v>594</v>
      </c>
      <c r="E252" s="941" t="str">
        <f>_xlfn.XLOOKUP($D252,'KS5 Topic and Lesson List'!$B$2:$B$213,'KS5 Topic and Lesson List'!$C$2:$C$213)</f>
        <v>Study leave</v>
      </c>
    </row>
    <row r="253" spans="1:5" ht="15.75" customHeight="1">
      <c r="A253" s="1560"/>
      <c r="B253" s="1560"/>
      <c r="C253" s="960" t="s">
        <v>365</v>
      </c>
      <c r="D253" s="940" t="s">
        <v>594</v>
      </c>
      <c r="E253" s="941" t="str">
        <f>_xlfn.XLOOKUP($D253,'KS5 Topic and Lesson List'!$B$2:$B$213,'KS5 Topic and Lesson List'!$C$2:$C$213)</f>
        <v>Study leave</v>
      </c>
    </row>
    <row r="254" spans="1:5" ht="15.75" customHeight="1">
      <c r="A254" s="1560"/>
      <c r="B254" s="1560"/>
      <c r="C254" s="960" t="s">
        <v>365</v>
      </c>
      <c r="D254" s="940" t="s">
        <v>594</v>
      </c>
      <c r="E254" s="941" t="str">
        <f>_xlfn.XLOOKUP($D254,'KS5 Topic and Lesson List'!$B$2:$B$213,'KS5 Topic and Lesson List'!$C$2:$C$213)</f>
        <v>Study leave</v>
      </c>
    </row>
    <row r="255" spans="1:5" ht="15.75" customHeight="1">
      <c r="A255" s="1561"/>
      <c r="B255" s="1561"/>
      <c r="C255" s="972" t="s">
        <v>262</v>
      </c>
      <c r="D255" s="972" t="s">
        <v>262</v>
      </c>
      <c r="E255" s="972" t="s">
        <v>262</v>
      </c>
    </row>
    <row r="256" spans="1:5" ht="15.75" customHeight="1">
      <c r="A256" s="1557">
        <v>46195</v>
      </c>
      <c r="B256" s="1560" t="s">
        <v>507</v>
      </c>
      <c r="C256" s="959" t="s">
        <v>365</v>
      </c>
      <c r="D256" s="940" t="s">
        <v>594</v>
      </c>
      <c r="E256" s="941" t="str">
        <f>_xlfn.XLOOKUP($D256,'KS5 Topic and Lesson List'!$B$2:$B$213,'KS5 Topic and Lesson List'!$C$2:$C$213)</f>
        <v>Study leave</v>
      </c>
    </row>
    <row r="257" spans="1:5" ht="15.75" customHeight="1">
      <c r="A257" s="1558"/>
      <c r="B257" s="1560"/>
      <c r="C257" s="944" t="s">
        <v>365</v>
      </c>
      <c r="D257" s="940" t="s">
        <v>594</v>
      </c>
      <c r="E257" s="941" t="str">
        <f>_xlfn.XLOOKUP($D257,'KS5 Topic and Lesson List'!$B$2:$B$213,'KS5 Topic and Lesson List'!$C$2:$C$213)</f>
        <v>Study leave</v>
      </c>
    </row>
    <row r="258" spans="1:5" ht="15.75" customHeight="1">
      <c r="A258" s="1558"/>
      <c r="B258" s="1560"/>
      <c r="C258" s="944"/>
      <c r="D258" s="940" t="s">
        <v>594</v>
      </c>
      <c r="E258" s="941" t="str">
        <f>_xlfn.XLOOKUP($D258,'KS5 Topic and Lesson List'!$B$2:$B$213,'KS5 Topic and Lesson List'!$C$2:$C$213)</f>
        <v>Study leave</v>
      </c>
    </row>
    <row r="259" spans="1:5">
      <c r="A259" s="1558"/>
      <c r="B259" s="1560"/>
      <c r="C259" s="944" t="s">
        <v>365</v>
      </c>
      <c r="D259" s="940" t="s">
        <v>594</v>
      </c>
      <c r="E259" s="941" t="str">
        <f>_xlfn.XLOOKUP($D259,'KS5 Topic and Lesson List'!$B$2:$B$213,'KS5 Topic and Lesson List'!$C$2:$C$213)</f>
        <v>Study leave</v>
      </c>
    </row>
    <row r="260" spans="1:5" ht="15.75" customHeight="1">
      <c r="A260" s="1558"/>
      <c r="B260" s="1560"/>
      <c r="C260" s="944" t="s">
        <v>365</v>
      </c>
      <c r="D260" s="940" t="s">
        <v>594</v>
      </c>
      <c r="E260" s="941" t="str">
        <f>_xlfn.XLOOKUP($D260,'KS5 Topic and Lesson List'!$B$2:$B$213,'KS5 Topic and Lesson List'!$C$2:$C$213)</f>
        <v>Study leave</v>
      </c>
    </row>
    <row r="261" spans="1:5" ht="15.75" customHeight="1">
      <c r="A261" s="1559"/>
      <c r="B261" s="1561"/>
      <c r="C261" s="943" t="s">
        <v>365</v>
      </c>
      <c r="D261" s="940" t="s">
        <v>594</v>
      </c>
      <c r="E261" s="941" t="str">
        <f>_xlfn.XLOOKUP($D261,'KS5 Topic and Lesson List'!$B$2:$B$213,'KS5 Topic and Lesson List'!$C$2:$C$213)</f>
        <v>Study leave</v>
      </c>
    </row>
    <row r="262" spans="1:5">
      <c r="A262" s="1562">
        <v>46202</v>
      </c>
      <c r="B262" s="1560" t="s">
        <v>509</v>
      </c>
      <c r="C262" s="959" t="s">
        <v>365</v>
      </c>
      <c r="D262" s="940" t="s">
        <v>594</v>
      </c>
      <c r="E262" s="941" t="str">
        <f>_xlfn.XLOOKUP($D262,'KS5 Topic and Lesson List'!$B$2:$B$213,'KS5 Topic and Lesson List'!$C$2:$C$213)</f>
        <v>Study leave</v>
      </c>
    </row>
    <row r="263" spans="1:5" ht="15.75" customHeight="1">
      <c r="A263" s="1560"/>
      <c r="B263" s="1560"/>
      <c r="C263" s="947" t="s">
        <v>393</v>
      </c>
      <c r="D263" s="940" t="s">
        <v>594</v>
      </c>
      <c r="E263" s="941" t="str">
        <f>_xlfn.XLOOKUP($D263,'KS5 Topic and Lesson List'!$B$2:$B$213,'KS5 Topic and Lesson List'!$C$2:$C$213)</f>
        <v>Study leave</v>
      </c>
    </row>
    <row r="264" spans="1:5" ht="15.75" customHeight="1">
      <c r="A264" s="1560"/>
      <c r="B264" s="1560"/>
      <c r="C264" s="959"/>
      <c r="D264" s="940" t="s">
        <v>594</v>
      </c>
      <c r="E264" s="941" t="str">
        <f>_xlfn.XLOOKUP($D264,'KS5 Topic and Lesson List'!$B$2:$B$213,'KS5 Topic and Lesson List'!$C$2:$C$213)</f>
        <v>Study leave</v>
      </c>
    </row>
    <row r="265" spans="1:5" ht="15.75" customHeight="1">
      <c r="A265" s="1560"/>
      <c r="B265" s="1560"/>
      <c r="C265" s="944" t="s">
        <v>365</v>
      </c>
      <c r="D265" s="940" t="s">
        <v>594</v>
      </c>
      <c r="E265" s="941" t="str">
        <f>_xlfn.XLOOKUP($D265,'KS5 Topic and Lesson List'!$B$2:$B$213,'KS5 Topic and Lesson List'!$C$2:$C$213)</f>
        <v>Study leave</v>
      </c>
    </row>
    <row r="266" spans="1:5">
      <c r="A266" s="1560"/>
      <c r="B266" s="1560"/>
      <c r="C266" s="944" t="s">
        <v>365</v>
      </c>
      <c r="D266" s="940" t="s">
        <v>594</v>
      </c>
      <c r="E266" s="941" t="str">
        <f>_xlfn.XLOOKUP($D266,'KS5 Topic and Lesson List'!$B$2:$B$213,'KS5 Topic and Lesson List'!$C$2:$C$213)</f>
        <v>Study leave</v>
      </c>
    </row>
    <row r="267" spans="1:5" ht="15.75" customHeight="1">
      <c r="A267" s="1561"/>
      <c r="B267" s="1561"/>
      <c r="C267" s="943" t="s">
        <v>365</v>
      </c>
      <c r="D267" s="940" t="s">
        <v>594</v>
      </c>
      <c r="E267" s="941" t="str">
        <f>_xlfn.XLOOKUP($D267,'KS5 Topic and Lesson List'!$B$2:$B$213,'KS5 Topic and Lesson List'!$C$2:$C$213)</f>
        <v>Study leave</v>
      </c>
    </row>
    <row r="268" spans="1:5" ht="15.75" customHeight="1">
      <c r="A268" s="1557">
        <v>46209</v>
      </c>
      <c r="B268" s="1560" t="s">
        <v>510</v>
      </c>
      <c r="C268" s="959" t="s">
        <v>365</v>
      </c>
      <c r="D268" s="940" t="s">
        <v>594</v>
      </c>
      <c r="E268" s="941" t="str">
        <f>_xlfn.XLOOKUP($D268,'KS5 Topic and Lesson List'!$B$2:$B$213,'KS5 Topic and Lesson List'!$C$2:$C$213)</f>
        <v>Study leave</v>
      </c>
    </row>
    <row r="269" spans="1:5">
      <c r="A269" s="1558"/>
      <c r="B269" s="1560"/>
      <c r="C269" s="959" t="s">
        <v>365</v>
      </c>
      <c r="D269" s="940" t="s">
        <v>594</v>
      </c>
      <c r="E269" s="941" t="str">
        <f>_xlfn.XLOOKUP($D269,'KS5 Topic and Lesson List'!$B$2:$B$213,'KS5 Topic and Lesson List'!$C$2:$C$213)</f>
        <v>Study leave</v>
      </c>
    </row>
    <row r="270" spans="1:5" ht="15.75" customHeight="1">
      <c r="A270" s="1558"/>
      <c r="B270" s="1560"/>
      <c r="C270" s="959"/>
      <c r="D270" s="940" t="s">
        <v>594</v>
      </c>
      <c r="E270" s="941" t="str">
        <f>_xlfn.XLOOKUP($D270,'KS5 Topic and Lesson List'!$B$2:$B$213,'KS5 Topic and Lesson List'!$C$2:$C$213)</f>
        <v>Study leave</v>
      </c>
    </row>
    <row r="271" spans="1:5" ht="15.75" customHeight="1">
      <c r="A271" s="1558"/>
      <c r="B271" s="1560"/>
      <c r="C271" s="959" t="s">
        <v>365</v>
      </c>
      <c r="D271" s="940" t="s">
        <v>594</v>
      </c>
      <c r="E271" s="941" t="str">
        <f>_xlfn.XLOOKUP($D271,'KS5 Topic and Lesson List'!$B$2:$B$213,'KS5 Topic and Lesson List'!$C$2:$C$213)</f>
        <v>Study leave</v>
      </c>
    </row>
    <row r="272" spans="1:5">
      <c r="A272" s="1558"/>
      <c r="B272" s="1560"/>
      <c r="C272" s="959" t="s">
        <v>365</v>
      </c>
      <c r="D272" s="940" t="s">
        <v>594</v>
      </c>
      <c r="E272" s="941" t="str">
        <f>_xlfn.XLOOKUP($D272,'KS5 Topic and Lesson List'!$B$2:$B$213,'KS5 Topic and Lesson List'!$C$2:$C$213)</f>
        <v>Study leave</v>
      </c>
    </row>
    <row r="273" spans="1:5" ht="15.75" customHeight="1">
      <c r="A273" s="1559"/>
      <c r="B273" s="1561"/>
      <c r="C273" s="973" t="s">
        <v>365</v>
      </c>
      <c r="D273" s="940" t="s">
        <v>594</v>
      </c>
      <c r="E273" s="941" t="str">
        <f>_xlfn.XLOOKUP($D273,'KS5 Topic and Lesson List'!$B$2:$B$213,'KS5 Topic and Lesson List'!$C$2:$C$213)</f>
        <v>Study leave</v>
      </c>
    </row>
    <row r="274" spans="1:5" ht="15.75" customHeight="1">
      <c r="A274" s="1562">
        <v>46216</v>
      </c>
      <c r="B274" s="1560" t="s">
        <v>512</v>
      </c>
      <c r="C274" s="974" t="s">
        <v>262</v>
      </c>
      <c r="D274" s="975"/>
      <c r="E274" s="976"/>
    </row>
    <row r="275" spans="1:5">
      <c r="A275" s="1560"/>
      <c r="B275" s="1560"/>
      <c r="C275" s="974" t="s">
        <v>262</v>
      </c>
      <c r="D275" s="975"/>
      <c r="E275" s="976"/>
    </row>
    <row r="276" spans="1:5">
      <c r="A276" s="1560"/>
      <c r="B276" s="1560"/>
      <c r="C276" s="959" t="s">
        <v>365</v>
      </c>
      <c r="D276" s="940"/>
      <c r="E276" s="948"/>
    </row>
    <row r="277" spans="1:5">
      <c r="A277" s="1560"/>
      <c r="B277" s="1560"/>
      <c r="C277" s="959"/>
      <c r="D277" s="940"/>
      <c r="E277" s="948"/>
    </row>
    <row r="278" spans="1:5">
      <c r="A278" s="1560"/>
      <c r="B278" s="1560"/>
      <c r="C278" s="959" t="s">
        <v>365</v>
      </c>
      <c r="D278" s="940"/>
      <c r="E278" s="948"/>
    </row>
    <row r="279" spans="1:5">
      <c r="A279" s="1561"/>
      <c r="B279" s="1561"/>
      <c r="C279" s="973" t="s">
        <v>365</v>
      </c>
      <c r="D279" s="977"/>
      <c r="E279" s="978"/>
    </row>
    <row r="280" spans="1:5">
      <c r="A280" s="1557">
        <v>46223</v>
      </c>
      <c r="B280" s="1560" t="s">
        <v>513</v>
      </c>
      <c r="C280" s="979"/>
    </row>
    <row r="281" spans="1:5">
      <c r="A281" s="1558"/>
      <c r="B281" s="1560"/>
      <c r="C281" s="979"/>
    </row>
    <row r="282" spans="1:5">
      <c r="A282" s="1558"/>
      <c r="B282" s="1560"/>
      <c r="C282" s="979"/>
    </row>
    <row r="283" spans="1:5">
      <c r="A283" s="1558"/>
      <c r="B283" s="1560"/>
      <c r="C283" s="979"/>
    </row>
    <row r="284" spans="1:5">
      <c r="A284" s="1559"/>
      <c r="B284" s="1560"/>
      <c r="C284" s="979"/>
    </row>
    <row r="285" spans="1:5">
      <c r="B285" s="675"/>
    </row>
  </sheetData>
  <mergeCells count="96">
    <mergeCell ref="A268:A273"/>
    <mergeCell ref="B268:B273"/>
    <mergeCell ref="A274:A279"/>
    <mergeCell ref="B274:B279"/>
    <mergeCell ref="A280:A284"/>
    <mergeCell ref="B280:B284"/>
    <mergeCell ref="A250:A255"/>
    <mergeCell ref="B250:B255"/>
    <mergeCell ref="A256:A261"/>
    <mergeCell ref="B256:B261"/>
    <mergeCell ref="A262:A267"/>
    <mergeCell ref="B262:B267"/>
    <mergeCell ref="A232:A237"/>
    <mergeCell ref="B232:B237"/>
    <mergeCell ref="A238:A243"/>
    <mergeCell ref="B238:B243"/>
    <mergeCell ref="A244:A249"/>
    <mergeCell ref="B244:B249"/>
    <mergeCell ref="A214:A219"/>
    <mergeCell ref="B214:B219"/>
    <mergeCell ref="A220:A225"/>
    <mergeCell ref="B220:B225"/>
    <mergeCell ref="A226:A231"/>
    <mergeCell ref="B226:B231"/>
    <mergeCell ref="A195:A200"/>
    <mergeCell ref="B195:B200"/>
    <mergeCell ref="A201:A206"/>
    <mergeCell ref="B201:B206"/>
    <mergeCell ref="A207:A213"/>
    <mergeCell ref="B207:B213"/>
    <mergeCell ref="A177:A182"/>
    <mergeCell ref="B177:B182"/>
    <mergeCell ref="A183:A188"/>
    <mergeCell ref="B183:B188"/>
    <mergeCell ref="A189:A194"/>
    <mergeCell ref="B189:B194"/>
    <mergeCell ref="A159:A164"/>
    <mergeCell ref="B159:B164"/>
    <mergeCell ref="A165:A170"/>
    <mergeCell ref="B165:B170"/>
    <mergeCell ref="A171:A176"/>
    <mergeCell ref="B171:B176"/>
    <mergeCell ref="A141:A146"/>
    <mergeCell ref="B141:B146"/>
    <mergeCell ref="A147:A152"/>
    <mergeCell ref="B147:B152"/>
    <mergeCell ref="A153:A158"/>
    <mergeCell ref="B153:B158"/>
    <mergeCell ref="A123:A128"/>
    <mergeCell ref="B123:B128"/>
    <mergeCell ref="A129:A134"/>
    <mergeCell ref="B129:B134"/>
    <mergeCell ref="A135:A140"/>
    <mergeCell ref="B135:B140"/>
    <mergeCell ref="A105:A110"/>
    <mergeCell ref="B105:B110"/>
    <mergeCell ref="A111:A116"/>
    <mergeCell ref="B111:B116"/>
    <mergeCell ref="A117:A122"/>
    <mergeCell ref="B117:B122"/>
    <mergeCell ref="A87:A92"/>
    <mergeCell ref="B87:B92"/>
    <mergeCell ref="A93:A98"/>
    <mergeCell ref="B93:B98"/>
    <mergeCell ref="A99:A104"/>
    <mergeCell ref="B99:B104"/>
    <mergeCell ref="A69:A74"/>
    <mergeCell ref="B69:B74"/>
    <mergeCell ref="A75:A80"/>
    <mergeCell ref="B75:B80"/>
    <mergeCell ref="A81:A86"/>
    <mergeCell ref="B81:B86"/>
    <mergeCell ref="A51:A56"/>
    <mergeCell ref="B51:B56"/>
    <mergeCell ref="A57:A62"/>
    <mergeCell ref="B57:B62"/>
    <mergeCell ref="A63:A68"/>
    <mergeCell ref="B63:B68"/>
    <mergeCell ref="A33:A38"/>
    <mergeCell ref="B33:B38"/>
    <mergeCell ref="A39:A44"/>
    <mergeCell ref="B39:B44"/>
    <mergeCell ref="A45:A50"/>
    <mergeCell ref="B45:B50"/>
    <mergeCell ref="A15:A20"/>
    <mergeCell ref="B15:B20"/>
    <mergeCell ref="A21:A26"/>
    <mergeCell ref="B21:B26"/>
    <mergeCell ref="A27:A32"/>
    <mergeCell ref="B27:B32"/>
    <mergeCell ref="A1:B1"/>
    <mergeCell ref="C1:E1"/>
    <mergeCell ref="A3:A8"/>
    <mergeCell ref="B3:B8"/>
    <mergeCell ref="A9:A14"/>
    <mergeCell ref="B9: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E2936-A9E4-4467-93FC-214D53BEA5AB}">
  <dimension ref="A1:EO56"/>
  <sheetViews>
    <sheetView workbookViewId="0">
      <selection activeCell="AC41" sqref="AC41"/>
    </sheetView>
  </sheetViews>
  <sheetFormatPr defaultColWidth="8.875" defaultRowHeight="15.6"/>
  <cols>
    <col min="2" max="3" width="3" bestFit="1" customWidth="1"/>
    <col min="4" max="4" width="3.125" bestFit="1" customWidth="1"/>
    <col min="5" max="10" width="3" bestFit="1" customWidth="1"/>
    <col min="11" max="11" width="3.125" bestFit="1" customWidth="1"/>
    <col min="12" max="17" width="3" bestFit="1" customWidth="1"/>
    <col min="18" max="18" width="3.125" bestFit="1" customWidth="1"/>
    <col min="19" max="21" width="3" bestFit="1" customWidth="1"/>
    <col min="22" max="22" width="5.125" bestFit="1" customWidth="1"/>
    <col min="23" max="24" width="3" bestFit="1" customWidth="1"/>
    <col min="25" max="25" width="3.125" bestFit="1" customWidth="1"/>
    <col min="26" max="29" width="3" bestFit="1" customWidth="1"/>
    <col min="31" max="32" width="3" bestFit="1" customWidth="1"/>
    <col min="33" max="33" width="3.125" bestFit="1" customWidth="1"/>
    <col min="34" max="39" width="3" bestFit="1" customWidth="1"/>
    <col min="40" max="40" width="3.125" bestFit="1" customWidth="1"/>
    <col min="41" max="46" width="3" bestFit="1" customWidth="1"/>
    <col min="47" max="47" width="3.125" bestFit="1" customWidth="1"/>
    <col min="48" max="50" width="3" bestFit="1" customWidth="1"/>
    <col min="51" max="51" width="5.125" bestFit="1" customWidth="1"/>
    <col min="52" max="53" width="3" bestFit="1" customWidth="1"/>
    <col min="54" max="54" width="3.125" bestFit="1" customWidth="1"/>
    <col min="55" max="58" width="3" bestFit="1" customWidth="1"/>
    <col min="60" max="61" width="3" bestFit="1" customWidth="1"/>
    <col min="62" max="62" width="3.125" bestFit="1" customWidth="1"/>
    <col min="63" max="68" width="3" bestFit="1" customWidth="1"/>
    <col min="69" max="69" width="3.125" bestFit="1" customWidth="1"/>
    <col min="70" max="75" width="3" bestFit="1" customWidth="1"/>
    <col min="76" max="76" width="3.125" bestFit="1" customWidth="1"/>
    <col min="77" max="79" width="3" bestFit="1" customWidth="1"/>
    <col min="80" max="80" width="5.125" bestFit="1" customWidth="1"/>
    <col min="81" max="82" width="3" bestFit="1" customWidth="1"/>
    <col min="83" max="83" width="3.125" bestFit="1" customWidth="1"/>
    <col min="84" max="87" width="3" bestFit="1" customWidth="1"/>
    <col min="89" max="90" width="3" bestFit="1" customWidth="1"/>
    <col min="91" max="91" width="3.125" bestFit="1" customWidth="1"/>
    <col min="92" max="97" width="3" bestFit="1" customWidth="1"/>
    <col min="98" max="98" width="3.125" bestFit="1" customWidth="1"/>
    <col min="99" max="104" width="3" bestFit="1" customWidth="1"/>
    <col min="105" max="105" width="3.125" bestFit="1" customWidth="1"/>
    <col min="106" max="108" width="3" bestFit="1" customWidth="1"/>
    <col min="109" max="109" width="5.125" bestFit="1" customWidth="1"/>
    <col min="110" max="111" width="3" bestFit="1" customWidth="1"/>
    <col min="112" max="112" width="3.125" bestFit="1" customWidth="1"/>
    <col min="113" max="116" width="3" bestFit="1" customWidth="1"/>
    <col min="118" max="119" width="3" bestFit="1" customWidth="1"/>
    <col min="120" max="120" width="3.125" bestFit="1" customWidth="1"/>
    <col min="121" max="126" width="3" bestFit="1" customWidth="1"/>
    <col min="127" max="127" width="3.125" bestFit="1" customWidth="1"/>
    <col min="128" max="133" width="3" bestFit="1" customWidth="1"/>
    <col min="134" max="134" width="3.125" bestFit="1" customWidth="1"/>
    <col min="135" max="137" width="3" bestFit="1" customWidth="1"/>
    <col min="138" max="138" width="5.125" bestFit="1" customWidth="1"/>
    <col min="139" max="140" width="3" bestFit="1" customWidth="1"/>
    <col min="141" max="141" width="3.125" bestFit="1" customWidth="1"/>
    <col min="142" max="145" width="3" bestFit="1" customWidth="1"/>
  </cols>
  <sheetData>
    <row r="1" spans="1:145" ht="36.6">
      <c r="B1" s="1569" t="s">
        <v>247</v>
      </c>
      <c r="C1" s="1570"/>
      <c r="D1" s="1570"/>
      <c r="E1" s="1570"/>
      <c r="F1" s="1570"/>
      <c r="G1" s="1570"/>
      <c r="H1" s="1570"/>
      <c r="I1" s="1570"/>
      <c r="J1" s="1570"/>
      <c r="K1" s="1570"/>
      <c r="L1" s="1570"/>
      <c r="M1" s="1570"/>
      <c r="N1" s="1570"/>
      <c r="O1" s="1570"/>
      <c r="P1" s="1570"/>
      <c r="Q1" s="1570"/>
      <c r="R1" s="1570"/>
      <c r="S1" s="1570"/>
      <c r="T1" s="1570"/>
      <c r="U1" s="1570"/>
      <c r="V1" s="1570"/>
      <c r="W1" s="1570"/>
      <c r="X1" s="1570"/>
      <c r="Y1" s="1570"/>
      <c r="Z1" s="1570"/>
      <c r="AA1" s="1570"/>
      <c r="AB1" s="1570"/>
      <c r="AC1" s="1571"/>
      <c r="AE1" s="1569" t="s">
        <v>595</v>
      </c>
      <c r="AF1" s="1570"/>
      <c r="AG1" s="1570"/>
      <c r="AH1" s="1570"/>
      <c r="AI1" s="1570"/>
      <c r="AJ1" s="1570"/>
      <c r="AK1" s="1570"/>
      <c r="AL1" s="1570"/>
      <c r="AM1" s="1570"/>
      <c r="AN1" s="1570"/>
      <c r="AO1" s="1570"/>
      <c r="AP1" s="1570"/>
      <c r="AQ1" s="1570"/>
      <c r="AR1" s="1570"/>
      <c r="AS1" s="1570"/>
      <c r="AT1" s="1570"/>
      <c r="AU1" s="1570"/>
      <c r="AV1" s="1570"/>
      <c r="AW1" s="1570"/>
      <c r="AX1" s="1570"/>
      <c r="AY1" s="1570"/>
      <c r="AZ1" s="1570"/>
      <c r="BA1" s="1570"/>
      <c r="BB1" s="1570"/>
      <c r="BC1" s="1570"/>
      <c r="BD1" s="1570"/>
      <c r="BE1" s="1570"/>
      <c r="BF1" s="1571"/>
      <c r="BH1" s="1569" t="s">
        <v>596</v>
      </c>
      <c r="BI1" s="1570"/>
      <c r="BJ1" s="1570"/>
      <c r="BK1" s="1570"/>
      <c r="BL1" s="1570"/>
      <c r="BM1" s="1570"/>
      <c r="BN1" s="1570"/>
      <c r="BO1" s="1570"/>
      <c r="BP1" s="1570"/>
      <c r="BQ1" s="1570"/>
      <c r="BR1" s="1570"/>
      <c r="BS1" s="1570"/>
      <c r="BT1" s="1570"/>
      <c r="BU1" s="1570"/>
      <c r="BV1" s="1570"/>
      <c r="BW1" s="1570"/>
      <c r="BX1" s="1570"/>
      <c r="BY1" s="1570"/>
      <c r="BZ1" s="1570"/>
      <c r="CA1" s="1570"/>
      <c r="CB1" s="1570"/>
      <c r="CC1" s="1570"/>
      <c r="CD1" s="1570"/>
      <c r="CE1" s="1570"/>
      <c r="CF1" s="1570"/>
      <c r="CG1" s="1570"/>
      <c r="CH1" s="1570"/>
      <c r="CI1" s="1571"/>
      <c r="CK1" s="1569" t="s">
        <v>597</v>
      </c>
      <c r="CL1" s="1570"/>
      <c r="CM1" s="1570"/>
      <c r="CN1" s="1570"/>
      <c r="CO1" s="1570"/>
      <c r="CP1" s="1570"/>
      <c r="CQ1" s="1570"/>
      <c r="CR1" s="1570"/>
      <c r="CS1" s="1570"/>
      <c r="CT1" s="1570"/>
      <c r="CU1" s="1570"/>
      <c r="CV1" s="1570"/>
      <c r="CW1" s="1570"/>
      <c r="CX1" s="1570"/>
      <c r="CY1" s="1570"/>
      <c r="CZ1" s="1570"/>
      <c r="DA1" s="1570"/>
      <c r="DB1" s="1570"/>
      <c r="DC1" s="1570"/>
      <c r="DD1" s="1570"/>
      <c r="DE1" s="1570"/>
      <c r="DF1" s="1570"/>
      <c r="DG1" s="1570"/>
      <c r="DH1" s="1570"/>
      <c r="DI1" s="1570"/>
      <c r="DJ1" s="1570"/>
      <c r="DK1" s="1570"/>
      <c r="DL1" s="1571"/>
      <c r="DN1" s="1569" t="s">
        <v>598</v>
      </c>
      <c r="DO1" s="1570"/>
      <c r="DP1" s="1570"/>
      <c r="DQ1" s="1570"/>
      <c r="DR1" s="1570"/>
      <c r="DS1" s="1570"/>
      <c r="DT1" s="1570"/>
      <c r="DU1" s="1570"/>
      <c r="DV1" s="1570"/>
      <c r="DW1" s="1570"/>
      <c r="DX1" s="1570"/>
      <c r="DY1" s="1570"/>
      <c r="DZ1" s="1570"/>
      <c r="EA1" s="1570"/>
      <c r="EB1" s="1570"/>
      <c r="EC1" s="1570"/>
      <c r="ED1" s="1570"/>
      <c r="EE1" s="1570"/>
      <c r="EF1" s="1570"/>
      <c r="EG1" s="1570"/>
      <c r="EH1" s="1570"/>
      <c r="EI1" s="1570"/>
      <c r="EJ1" s="1570"/>
      <c r="EK1" s="1570"/>
      <c r="EL1" s="1570"/>
      <c r="EM1" s="1570"/>
      <c r="EN1" s="1570"/>
      <c r="EO1" s="1571"/>
    </row>
    <row r="2" spans="1:145">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E2" s="675"/>
      <c r="AF2" s="675"/>
      <c r="AG2" s="675"/>
      <c r="AH2" s="675"/>
      <c r="AI2" s="675"/>
      <c r="AJ2" s="675"/>
      <c r="AK2" s="675"/>
      <c r="AL2" s="663"/>
      <c r="AM2" s="663"/>
      <c r="AN2" s="663"/>
      <c r="AO2" s="663"/>
      <c r="AP2" s="663"/>
      <c r="AQ2" s="663"/>
      <c r="AR2" s="663"/>
      <c r="AS2" s="663"/>
      <c r="AT2" s="663"/>
      <c r="AU2" s="663"/>
      <c r="AV2" s="663"/>
      <c r="AW2" s="663"/>
      <c r="AX2" s="663"/>
      <c r="AY2" s="663"/>
      <c r="AZ2" s="663"/>
      <c r="BA2" s="663"/>
      <c r="BB2" s="663"/>
      <c r="BC2" s="663"/>
      <c r="BD2" s="663"/>
      <c r="BE2" s="663"/>
      <c r="BF2" s="663"/>
    </row>
    <row r="3" spans="1:145">
      <c r="A3" s="210"/>
      <c r="B3" s="1572">
        <v>45901</v>
      </c>
      <c r="C3" s="1573"/>
      <c r="D3" s="1573"/>
      <c r="E3" s="1573"/>
      <c r="F3" s="1573"/>
      <c r="G3" s="1573"/>
      <c r="H3" s="1573"/>
      <c r="I3" s="1573">
        <f>EOMONTH(B3,1)</f>
        <v>45961</v>
      </c>
      <c r="J3" s="1573"/>
      <c r="K3" s="1573"/>
      <c r="L3" s="1573"/>
      <c r="M3" s="1573"/>
      <c r="N3" s="1573"/>
      <c r="O3" s="1573"/>
      <c r="P3" s="1573">
        <f>EOMONTH(I3,1)</f>
        <v>45991</v>
      </c>
      <c r="Q3" s="1573"/>
      <c r="R3" s="1573"/>
      <c r="S3" s="1573"/>
      <c r="T3" s="1573"/>
      <c r="U3" s="1573"/>
      <c r="V3" s="1573"/>
      <c r="W3" s="1573">
        <f>EOMONTH(P3,1)</f>
        <v>46022</v>
      </c>
      <c r="X3" s="1573"/>
      <c r="Y3" s="1573"/>
      <c r="Z3" s="1573"/>
      <c r="AA3" s="1573"/>
      <c r="AB3" s="1573"/>
      <c r="AC3" s="1573"/>
      <c r="AE3" s="1572">
        <v>45901</v>
      </c>
      <c r="AF3" s="1573"/>
      <c r="AG3" s="1573"/>
      <c r="AH3" s="1573"/>
      <c r="AI3" s="1573"/>
      <c r="AJ3" s="1573"/>
      <c r="AK3" s="1573"/>
      <c r="AL3" s="1573">
        <f>EOMONTH(AE3,1)</f>
        <v>45961</v>
      </c>
      <c r="AM3" s="1573"/>
      <c r="AN3" s="1573"/>
      <c r="AO3" s="1573"/>
      <c r="AP3" s="1573"/>
      <c r="AQ3" s="1573"/>
      <c r="AR3" s="1573"/>
      <c r="AS3" s="1573">
        <f>EOMONTH(AL3,1)</f>
        <v>45991</v>
      </c>
      <c r="AT3" s="1573"/>
      <c r="AU3" s="1573"/>
      <c r="AV3" s="1573"/>
      <c r="AW3" s="1573"/>
      <c r="AX3" s="1573"/>
      <c r="AY3" s="1573"/>
      <c r="AZ3" s="1573">
        <f>EOMONTH(AS3,1)</f>
        <v>46022</v>
      </c>
      <c r="BA3" s="1573"/>
      <c r="BB3" s="1573"/>
      <c r="BC3" s="1573"/>
      <c r="BD3" s="1573"/>
      <c r="BE3" s="1573"/>
      <c r="BF3" s="1573"/>
      <c r="BH3" s="1572">
        <v>45901</v>
      </c>
      <c r="BI3" s="1573"/>
      <c r="BJ3" s="1573"/>
      <c r="BK3" s="1573"/>
      <c r="BL3" s="1573"/>
      <c r="BM3" s="1573"/>
      <c r="BN3" s="1573"/>
      <c r="BO3" s="1573">
        <f>EOMONTH(BH3,1)</f>
        <v>45961</v>
      </c>
      <c r="BP3" s="1573"/>
      <c r="BQ3" s="1573"/>
      <c r="BR3" s="1573"/>
      <c r="BS3" s="1573"/>
      <c r="BT3" s="1573"/>
      <c r="BU3" s="1573"/>
      <c r="BV3" s="1573">
        <f>EOMONTH(BO3,1)</f>
        <v>45991</v>
      </c>
      <c r="BW3" s="1573"/>
      <c r="BX3" s="1573"/>
      <c r="BY3" s="1573"/>
      <c r="BZ3" s="1573"/>
      <c r="CA3" s="1573"/>
      <c r="CB3" s="1573"/>
      <c r="CC3" s="1573">
        <f>EOMONTH(BV3,1)</f>
        <v>46022</v>
      </c>
      <c r="CD3" s="1573"/>
      <c r="CE3" s="1573"/>
      <c r="CF3" s="1573"/>
      <c r="CG3" s="1573"/>
      <c r="CH3" s="1573"/>
      <c r="CI3" s="1573"/>
      <c r="CK3" s="1572">
        <v>45901</v>
      </c>
      <c r="CL3" s="1573"/>
      <c r="CM3" s="1573"/>
      <c r="CN3" s="1573"/>
      <c r="CO3" s="1573"/>
      <c r="CP3" s="1573"/>
      <c r="CQ3" s="1573"/>
      <c r="CR3" s="1573">
        <f>EOMONTH(CK3,1)</f>
        <v>45961</v>
      </c>
      <c r="CS3" s="1573"/>
      <c r="CT3" s="1573"/>
      <c r="CU3" s="1573"/>
      <c r="CV3" s="1573"/>
      <c r="CW3" s="1573"/>
      <c r="CX3" s="1573"/>
      <c r="CY3" s="1573">
        <f>EOMONTH(CR3,1)</f>
        <v>45991</v>
      </c>
      <c r="CZ3" s="1573"/>
      <c r="DA3" s="1573"/>
      <c r="DB3" s="1573"/>
      <c r="DC3" s="1573"/>
      <c r="DD3" s="1573"/>
      <c r="DE3" s="1573"/>
      <c r="DF3" s="1573">
        <f>EOMONTH(CY3,1)</f>
        <v>46022</v>
      </c>
      <c r="DG3" s="1573"/>
      <c r="DH3" s="1573"/>
      <c r="DI3" s="1573"/>
      <c r="DJ3" s="1573"/>
      <c r="DK3" s="1573"/>
      <c r="DL3" s="1573"/>
      <c r="DN3" s="1572">
        <v>45901</v>
      </c>
      <c r="DO3" s="1573"/>
      <c r="DP3" s="1573"/>
      <c r="DQ3" s="1573"/>
      <c r="DR3" s="1573"/>
      <c r="DS3" s="1573"/>
      <c r="DT3" s="1573"/>
      <c r="DU3" s="1573">
        <f>EOMONTH(DN3,1)</f>
        <v>45961</v>
      </c>
      <c r="DV3" s="1573"/>
      <c r="DW3" s="1573"/>
      <c r="DX3" s="1573"/>
      <c r="DY3" s="1573"/>
      <c r="DZ3" s="1573"/>
      <c r="EA3" s="1573"/>
      <c r="EB3" s="1573">
        <f>EOMONTH(DU3,1)</f>
        <v>45991</v>
      </c>
      <c r="EC3" s="1573"/>
      <c r="ED3" s="1573"/>
      <c r="EE3" s="1573"/>
      <c r="EF3" s="1573"/>
      <c r="EG3" s="1573"/>
      <c r="EH3" s="1573"/>
      <c r="EI3" s="1573">
        <f>EOMONTH(EB3,1)</f>
        <v>46022</v>
      </c>
      <c r="EJ3" s="1573"/>
      <c r="EK3" s="1573"/>
      <c r="EL3" s="1573"/>
      <c r="EM3" s="1573"/>
      <c r="EN3" s="1573"/>
      <c r="EO3" s="1573"/>
    </row>
    <row r="4" spans="1:145">
      <c r="A4" s="210"/>
      <c r="B4" s="664" t="s">
        <v>248</v>
      </c>
      <c r="C4" s="1" t="s">
        <v>249</v>
      </c>
      <c r="D4" s="1" t="s">
        <v>250</v>
      </c>
      <c r="E4" s="1" t="s">
        <v>249</v>
      </c>
      <c r="F4" s="1" t="s">
        <v>251</v>
      </c>
      <c r="G4" s="2" t="s">
        <v>252</v>
      </c>
      <c r="H4" s="2" t="s">
        <v>252</v>
      </c>
      <c r="I4" s="1" t="s">
        <v>248</v>
      </c>
      <c r="J4" s="1" t="s">
        <v>249</v>
      </c>
      <c r="K4" s="1" t="s">
        <v>250</v>
      </c>
      <c r="L4" s="1" t="s">
        <v>249</v>
      </c>
      <c r="M4" s="1" t="s">
        <v>251</v>
      </c>
      <c r="N4" s="2" t="s">
        <v>252</v>
      </c>
      <c r="O4" s="2" t="s">
        <v>252</v>
      </c>
      <c r="P4" s="1" t="s">
        <v>248</v>
      </c>
      <c r="Q4" s="1" t="s">
        <v>249</v>
      </c>
      <c r="R4" s="1" t="s">
        <v>250</v>
      </c>
      <c r="S4" s="1" t="s">
        <v>249</v>
      </c>
      <c r="T4" s="1" t="s">
        <v>251</v>
      </c>
      <c r="U4" s="2" t="s">
        <v>252</v>
      </c>
      <c r="V4" s="2" t="s">
        <v>252</v>
      </c>
      <c r="W4" s="1" t="s">
        <v>248</v>
      </c>
      <c r="X4" s="1" t="s">
        <v>249</v>
      </c>
      <c r="Y4" s="1" t="s">
        <v>250</v>
      </c>
      <c r="Z4" s="1" t="s">
        <v>249</v>
      </c>
      <c r="AA4" s="1" t="s">
        <v>251</v>
      </c>
      <c r="AB4" s="2" t="s">
        <v>252</v>
      </c>
      <c r="AC4" s="2" t="s">
        <v>252</v>
      </c>
      <c r="AE4" s="664" t="s">
        <v>248</v>
      </c>
      <c r="AF4" s="1" t="s">
        <v>249</v>
      </c>
      <c r="AG4" s="1" t="s">
        <v>250</v>
      </c>
      <c r="AH4" s="1" t="s">
        <v>249</v>
      </c>
      <c r="AI4" s="1" t="s">
        <v>251</v>
      </c>
      <c r="AJ4" s="2" t="s">
        <v>252</v>
      </c>
      <c r="AK4" s="2" t="s">
        <v>252</v>
      </c>
      <c r="AL4" s="1" t="s">
        <v>248</v>
      </c>
      <c r="AM4" s="1" t="s">
        <v>249</v>
      </c>
      <c r="AN4" s="1" t="s">
        <v>250</v>
      </c>
      <c r="AO4" s="1" t="s">
        <v>249</v>
      </c>
      <c r="AP4" s="1" t="s">
        <v>251</v>
      </c>
      <c r="AQ4" s="2" t="s">
        <v>252</v>
      </c>
      <c r="AR4" s="2" t="s">
        <v>252</v>
      </c>
      <c r="AS4" s="1" t="s">
        <v>248</v>
      </c>
      <c r="AT4" s="1" t="s">
        <v>249</v>
      </c>
      <c r="AU4" s="1" t="s">
        <v>250</v>
      </c>
      <c r="AV4" s="1" t="s">
        <v>249</v>
      </c>
      <c r="AW4" s="1" t="s">
        <v>251</v>
      </c>
      <c r="AX4" s="2" t="s">
        <v>252</v>
      </c>
      <c r="AY4" s="2" t="s">
        <v>252</v>
      </c>
      <c r="AZ4" s="1" t="s">
        <v>248</v>
      </c>
      <c r="BA4" s="1" t="s">
        <v>249</v>
      </c>
      <c r="BB4" s="1" t="s">
        <v>250</v>
      </c>
      <c r="BC4" s="1" t="s">
        <v>249</v>
      </c>
      <c r="BD4" s="1" t="s">
        <v>251</v>
      </c>
      <c r="BE4" s="2" t="s">
        <v>252</v>
      </c>
      <c r="BF4" s="2" t="s">
        <v>252</v>
      </c>
      <c r="BH4" s="664" t="s">
        <v>248</v>
      </c>
      <c r="BI4" s="1" t="s">
        <v>249</v>
      </c>
      <c r="BJ4" s="1" t="s">
        <v>250</v>
      </c>
      <c r="BK4" s="1" t="s">
        <v>249</v>
      </c>
      <c r="BL4" s="1" t="s">
        <v>251</v>
      </c>
      <c r="BM4" s="2" t="s">
        <v>252</v>
      </c>
      <c r="BN4" s="2" t="s">
        <v>252</v>
      </c>
      <c r="BO4" s="1" t="s">
        <v>248</v>
      </c>
      <c r="BP4" s="1" t="s">
        <v>249</v>
      </c>
      <c r="BQ4" s="1" t="s">
        <v>250</v>
      </c>
      <c r="BR4" s="1" t="s">
        <v>249</v>
      </c>
      <c r="BS4" s="1" t="s">
        <v>251</v>
      </c>
      <c r="BT4" s="2" t="s">
        <v>252</v>
      </c>
      <c r="BU4" s="2" t="s">
        <v>252</v>
      </c>
      <c r="BV4" s="1" t="s">
        <v>248</v>
      </c>
      <c r="BW4" s="1" t="s">
        <v>249</v>
      </c>
      <c r="BX4" s="1" t="s">
        <v>250</v>
      </c>
      <c r="BY4" s="1" t="s">
        <v>249</v>
      </c>
      <c r="BZ4" s="1" t="s">
        <v>251</v>
      </c>
      <c r="CA4" s="2" t="s">
        <v>252</v>
      </c>
      <c r="CB4" s="2" t="s">
        <v>252</v>
      </c>
      <c r="CC4" s="1" t="s">
        <v>248</v>
      </c>
      <c r="CD4" s="1" t="s">
        <v>249</v>
      </c>
      <c r="CE4" s="1" t="s">
        <v>250</v>
      </c>
      <c r="CF4" s="1" t="s">
        <v>249</v>
      </c>
      <c r="CG4" s="1" t="s">
        <v>251</v>
      </c>
      <c r="CH4" s="2" t="s">
        <v>252</v>
      </c>
      <c r="CI4" s="2" t="s">
        <v>252</v>
      </c>
      <c r="CK4" s="664" t="s">
        <v>248</v>
      </c>
      <c r="CL4" s="1" t="s">
        <v>249</v>
      </c>
      <c r="CM4" s="1" t="s">
        <v>250</v>
      </c>
      <c r="CN4" s="1" t="s">
        <v>249</v>
      </c>
      <c r="CO4" s="1" t="s">
        <v>251</v>
      </c>
      <c r="CP4" s="2" t="s">
        <v>252</v>
      </c>
      <c r="CQ4" s="2" t="s">
        <v>252</v>
      </c>
      <c r="CR4" s="1" t="s">
        <v>248</v>
      </c>
      <c r="CS4" s="1" t="s">
        <v>249</v>
      </c>
      <c r="CT4" s="1" t="s">
        <v>250</v>
      </c>
      <c r="CU4" s="1" t="s">
        <v>249</v>
      </c>
      <c r="CV4" s="1" t="s">
        <v>251</v>
      </c>
      <c r="CW4" s="2" t="s">
        <v>252</v>
      </c>
      <c r="CX4" s="2" t="s">
        <v>252</v>
      </c>
      <c r="CY4" s="1" t="s">
        <v>248</v>
      </c>
      <c r="CZ4" s="1" t="s">
        <v>249</v>
      </c>
      <c r="DA4" s="1" t="s">
        <v>250</v>
      </c>
      <c r="DB4" s="1" t="s">
        <v>249</v>
      </c>
      <c r="DC4" s="1" t="s">
        <v>251</v>
      </c>
      <c r="DD4" s="2" t="s">
        <v>252</v>
      </c>
      <c r="DE4" s="2" t="s">
        <v>252</v>
      </c>
      <c r="DF4" s="1" t="s">
        <v>248</v>
      </c>
      <c r="DG4" s="1" t="s">
        <v>249</v>
      </c>
      <c r="DH4" s="1" t="s">
        <v>250</v>
      </c>
      <c r="DI4" s="1" t="s">
        <v>249</v>
      </c>
      <c r="DJ4" s="1" t="s">
        <v>251</v>
      </c>
      <c r="DK4" s="2" t="s">
        <v>252</v>
      </c>
      <c r="DL4" s="2" t="s">
        <v>252</v>
      </c>
      <c r="DN4" s="664" t="s">
        <v>248</v>
      </c>
      <c r="DO4" s="1" t="s">
        <v>249</v>
      </c>
      <c r="DP4" s="1" t="s">
        <v>250</v>
      </c>
      <c r="DQ4" s="1" t="s">
        <v>249</v>
      </c>
      <c r="DR4" s="1" t="s">
        <v>251</v>
      </c>
      <c r="DS4" s="2" t="s">
        <v>252</v>
      </c>
      <c r="DT4" s="2" t="s">
        <v>252</v>
      </c>
      <c r="DU4" s="1" t="s">
        <v>248</v>
      </c>
      <c r="DV4" s="1" t="s">
        <v>249</v>
      </c>
      <c r="DW4" s="1" t="s">
        <v>250</v>
      </c>
      <c r="DX4" s="1" t="s">
        <v>249</v>
      </c>
      <c r="DY4" s="1" t="s">
        <v>251</v>
      </c>
      <c r="DZ4" s="2" t="s">
        <v>252</v>
      </c>
      <c r="EA4" s="2" t="s">
        <v>252</v>
      </c>
      <c r="EB4" s="1" t="s">
        <v>248</v>
      </c>
      <c r="EC4" s="1" t="s">
        <v>249</v>
      </c>
      <c r="ED4" s="1" t="s">
        <v>250</v>
      </c>
      <c r="EE4" s="1" t="s">
        <v>249</v>
      </c>
      <c r="EF4" s="1" t="s">
        <v>251</v>
      </c>
      <c r="EG4" s="2" t="s">
        <v>252</v>
      </c>
      <c r="EH4" s="2" t="s">
        <v>252</v>
      </c>
      <c r="EI4" s="1" t="s">
        <v>248</v>
      </c>
      <c r="EJ4" s="1" t="s">
        <v>249</v>
      </c>
      <c r="EK4" s="1" t="s">
        <v>250</v>
      </c>
      <c r="EL4" s="1" t="s">
        <v>249</v>
      </c>
      <c r="EM4" s="1" t="s">
        <v>251</v>
      </c>
      <c r="EN4" s="2" t="s">
        <v>252</v>
      </c>
      <c r="EO4" s="2" t="s">
        <v>252</v>
      </c>
    </row>
    <row r="5" spans="1:145">
      <c r="A5" s="210"/>
      <c r="B5" s="654">
        <v>1</v>
      </c>
      <c r="C5" s="671">
        <f t="shared" ref="C5:E9" si="0">B5+1</f>
        <v>2</v>
      </c>
      <c r="D5" s="8">
        <f t="shared" si="0"/>
        <v>3</v>
      </c>
      <c r="E5" s="8">
        <f t="shared" si="0"/>
        <v>4</v>
      </c>
      <c r="F5" s="8">
        <f>E5+1</f>
        <v>5</v>
      </c>
      <c r="G5" s="19">
        <f t="shared" ref="G5:H8" si="1">F5+1</f>
        <v>6</v>
      </c>
      <c r="H5" s="20">
        <f t="shared" si="1"/>
        <v>7</v>
      </c>
      <c r="I5" s="678">
        <v>-1</v>
      </c>
      <c r="J5" s="39"/>
      <c r="K5" s="8">
        <f t="shared" ref="J5:N9" si="2">J5+1</f>
        <v>1</v>
      </c>
      <c r="L5" s="8">
        <f t="shared" si="2"/>
        <v>2</v>
      </c>
      <c r="M5" s="8">
        <f t="shared" si="2"/>
        <v>3</v>
      </c>
      <c r="N5" s="39">
        <f t="shared" si="2"/>
        <v>4</v>
      </c>
      <c r="O5" s="9">
        <f>N5+1</f>
        <v>5</v>
      </c>
      <c r="P5" s="659"/>
      <c r="Q5" s="661"/>
      <c r="R5" s="661"/>
      <c r="S5" s="661"/>
      <c r="T5" s="661"/>
      <c r="U5" s="13">
        <f t="shared" ref="R5:V9" si="3">T5+1</f>
        <v>1</v>
      </c>
      <c r="V5" s="14">
        <f t="shared" si="3"/>
        <v>2</v>
      </c>
      <c r="W5" s="217">
        <v>1</v>
      </c>
      <c r="X5" s="8">
        <f t="shared" ref="X5:AC9" si="4">W5+1</f>
        <v>2</v>
      </c>
      <c r="Y5" s="8">
        <f t="shared" si="4"/>
        <v>3</v>
      </c>
      <c r="Z5" s="574">
        <f t="shared" si="4"/>
        <v>4</v>
      </c>
      <c r="AA5" s="8">
        <f t="shared" si="4"/>
        <v>5</v>
      </c>
      <c r="AB5" s="19">
        <f t="shared" si="4"/>
        <v>6</v>
      </c>
      <c r="AC5" s="20">
        <f t="shared" si="4"/>
        <v>7</v>
      </c>
      <c r="AE5" s="671">
        <v>1</v>
      </c>
      <c r="AF5" s="671">
        <f t="shared" ref="AF5:AH9" si="5">AE5+1</f>
        <v>2</v>
      </c>
      <c r="AG5" s="8">
        <f t="shared" si="5"/>
        <v>3</v>
      </c>
      <c r="AH5" s="8">
        <f t="shared" si="5"/>
        <v>4</v>
      </c>
      <c r="AI5" s="8">
        <f>AH5+1</f>
        <v>5</v>
      </c>
      <c r="AJ5" s="19">
        <f t="shared" ref="AJ5:AK8" si="6">AI5+1</f>
        <v>6</v>
      </c>
      <c r="AK5" s="20">
        <f t="shared" si="6"/>
        <v>7</v>
      </c>
      <c r="AL5" s="678">
        <v>-1</v>
      </c>
      <c r="AM5" s="39"/>
      <c r="AN5" s="8">
        <f t="shared" ref="AN5:AQ9" si="7">AM5+1</f>
        <v>1</v>
      </c>
      <c r="AO5" s="8">
        <f t="shared" si="7"/>
        <v>2</v>
      </c>
      <c r="AP5" s="8">
        <f t="shared" si="7"/>
        <v>3</v>
      </c>
      <c r="AQ5" s="39">
        <f t="shared" si="7"/>
        <v>4</v>
      </c>
      <c r="AR5" s="9">
        <f>AQ5+1</f>
        <v>5</v>
      </c>
      <c r="AS5" s="659"/>
      <c r="AT5" s="661"/>
      <c r="AU5" s="661"/>
      <c r="AV5" s="661"/>
      <c r="AW5" s="661"/>
      <c r="AX5" s="13">
        <f t="shared" ref="AX5:AY9" si="8">AW5+1</f>
        <v>1</v>
      </c>
      <c r="AY5" s="14">
        <f t="shared" si="8"/>
        <v>2</v>
      </c>
      <c r="AZ5" s="217">
        <v>1</v>
      </c>
      <c r="BA5" s="8">
        <f t="shared" ref="BA5:BF9" si="9">AZ5+1</f>
        <v>2</v>
      </c>
      <c r="BB5" s="8">
        <f t="shared" si="9"/>
        <v>3</v>
      </c>
      <c r="BC5" s="574">
        <f t="shared" si="9"/>
        <v>4</v>
      </c>
      <c r="BD5" s="8">
        <f t="shared" si="9"/>
        <v>5</v>
      </c>
      <c r="BE5" s="19">
        <f t="shared" si="9"/>
        <v>6</v>
      </c>
      <c r="BF5" s="20">
        <f t="shared" si="9"/>
        <v>7</v>
      </c>
      <c r="BH5" s="671">
        <v>1</v>
      </c>
      <c r="BI5" s="671">
        <f t="shared" ref="BI5:BK9" si="10">BH5+1</f>
        <v>2</v>
      </c>
      <c r="BJ5" s="8">
        <f t="shared" si="10"/>
        <v>3</v>
      </c>
      <c r="BK5" s="8">
        <f t="shared" si="10"/>
        <v>4</v>
      </c>
      <c r="BL5" s="8">
        <f>BK5+1</f>
        <v>5</v>
      </c>
      <c r="BM5" s="19">
        <f t="shared" ref="BM5:BN8" si="11">BL5+1</f>
        <v>6</v>
      </c>
      <c r="BN5" s="20">
        <f t="shared" si="11"/>
        <v>7</v>
      </c>
      <c r="BO5" s="678">
        <v>-1</v>
      </c>
      <c r="BP5" s="39"/>
      <c r="BQ5" s="8">
        <f t="shared" ref="BQ5:BT9" si="12">BP5+1</f>
        <v>1</v>
      </c>
      <c r="BR5" s="8">
        <f t="shared" si="12"/>
        <v>2</v>
      </c>
      <c r="BS5" s="8">
        <f t="shared" si="12"/>
        <v>3</v>
      </c>
      <c r="BT5" s="39">
        <f t="shared" si="12"/>
        <v>4</v>
      </c>
      <c r="BU5" s="9">
        <f>BT5+1</f>
        <v>5</v>
      </c>
      <c r="BV5" s="659"/>
      <c r="BW5" s="661"/>
      <c r="BX5" s="661"/>
      <c r="BY5" s="661"/>
      <c r="BZ5" s="661"/>
      <c r="CA5" s="13">
        <f t="shared" ref="CA5:CB9" si="13">BZ5+1</f>
        <v>1</v>
      </c>
      <c r="CB5" s="14">
        <f t="shared" si="13"/>
        <v>2</v>
      </c>
      <c r="CC5" s="217">
        <v>1</v>
      </c>
      <c r="CD5" s="8">
        <f t="shared" ref="CD5:CI9" si="14">CC5+1</f>
        <v>2</v>
      </c>
      <c r="CE5" s="8">
        <f t="shared" si="14"/>
        <v>3</v>
      </c>
      <c r="CF5" s="574">
        <f t="shared" si="14"/>
        <v>4</v>
      </c>
      <c r="CG5" s="8">
        <f t="shared" si="14"/>
        <v>5</v>
      </c>
      <c r="CH5" s="19">
        <f t="shared" si="14"/>
        <v>6</v>
      </c>
      <c r="CI5" s="20">
        <f t="shared" si="14"/>
        <v>7</v>
      </c>
      <c r="CK5" s="671">
        <v>1</v>
      </c>
      <c r="CL5" s="671">
        <f t="shared" ref="CL5:CN9" si="15">CK5+1</f>
        <v>2</v>
      </c>
      <c r="CM5" s="8">
        <f t="shared" si="15"/>
        <v>3</v>
      </c>
      <c r="CN5" s="8">
        <f t="shared" si="15"/>
        <v>4</v>
      </c>
      <c r="CO5" s="8">
        <f>CN5+1</f>
        <v>5</v>
      </c>
      <c r="CP5" s="19">
        <f t="shared" ref="CP5:CQ8" si="16">CO5+1</f>
        <v>6</v>
      </c>
      <c r="CQ5" s="20">
        <f t="shared" si="16"/>
        <v>7</v>
      </c>
      <c r="CR5" s="678">
        <v>-1</v>
      </c>
      <c r="CS5" s="39"/>
      <c r="CT5" s="8">
        <f t="shared" ref="CT5:CW9" si="17">CS5+1</f>
        <v>1</v>
      </c>
      <c r="CU5" s="8">
        <f t="shared" si="17"/>
        <v>2</v>
      </c>
      <c r="CV5" s="8">
        <f t="shared" si="17"/>
        <v>3</v>
      </c>
      <c r="CW5" s="39">
        <f t="shared" si="17"/>
        <v>4</v>
      </c>
      <c r="CX5" s="9">
        <f>CW5+1</f>
        <v>5</v>
      </c>
      <c r="CY5" s="659"/>
      <c r="CZ5" s="661"/>
      <c r="DA5" s="661"/>
      <c r="DB5" s="661"/>
      <c r="DC5" s="661"/>
      <c r="DD5" s="13">
        <f t="shared" ref="DD5:DE9" si="18">DC5+1</f>
        <v>1</v>
      </c>
      <c r="DE5" s="14">
        <f t="shared" si="18"/>
        <v>2</v>
      </c>
      <c r="DF5" s="217">
        <v>1</v>
      </c>
      <c r="DG5" s="8">
        <f t="shared" ref="DG5:DL9" si="19">DF5+1</f>
        <v>2</v>
      </c>
      <c r="DH5" s="8">
        <f t="shared" si="19"/>
        <v>3</v>
      </c>
      <c r="DI5" s="574">
        <f t="shared" si="19"/>
        <v>4</v>
      </c>
      <c r="DJ5" s="8">
        <f t="shared" si="19"/>
        <v>5</v>
      </c>
      <c r="DK5" s="19">
        <f t="shared" si="19"/>
        <v>6</v>
      </c>
      <c r="DL5" s="20">
        <f t="shared" si="19"/>
        <v>7</v>
      </c>
      <c r="DN5" s="28">
        <v>1</v>
      </c>
      <c r="DO5" s="28">
        <f t="shared" ref="DO5:DQ9" si="20">DN5+1</f>
        <v>2</v>
      </c>
      <c r="DP5" s="8">
        <f t="shared" si="20"/>
        <v>3</v>
      </c>
      <c r="DQ5" s="8">
        <f t="shared" si="20"/>
        <v>4</v>
      </c>
      <c r="DR5" s="8">
        <f>DQ5+1</f>
        <v>5</v>
      </c>
      <c r="DS5" s="19">
        <f t="shared" ref="DS5:DT8" si="21">DR5+1</f>
        <v>6</v>
      </c>
      <c r="DT5" s="20">
        <f t="shared" si="21"/>
        <v>7</v>
      </c>
      <c r="DU5" s="678">
        <v>-1</v>
      </c>
      <c r="DV5" s="39"/>
      <c r="DW5" s="8">
        <f t="shared" ref="DW5:DZ9" si="22">DV5+1</f>
        <v>1</v>
      </c>
      <c r="DX5" s="8">
        <f t="shared" si="22"/>
        <v>2</v>
      </c>
      <c r="DY5" s="8">
        <f t="shared" si="22"/>
        <v>3</v>
      </c>
      <c r="DZ5" s="39">
        <f t="shared" si="22"/>
        <v>4</v>
      </c>
      <c r="EA5" s="9">
        <f>DZ5+1</f>
        <v>5</v>
      </c>
      <c r="EB5" s="659"/>
      <c r="EC5" s="661"/>
      <c r="ED5" s="661"/>
      <c r="EE5" s="661"/>
      <c r="EF5" s="661"/>
      <c r="EG5" s="13">
        <f t="shared" ref="EG5:EH9" si="23">EF5+1</f>
        <v>1</v>
      </c>
      <c r="EH5" s="14">
        <f t="shared" si="23"/>
        <v>2</v>
      </c>
      <c r="EI5" s="217">
        <v>1</v>
      </c>
      <c r="EJ5" s="8">
        <f t="shared" ref="EJ5:EO9" si="24">EI5+1</f>
        <v>2</v>
      </c>
      <c r="EK5" s="8">
        <f t="shared" si="24"/>
        <v>3</v>
      </c>
      <c r="EL5" s="574">
        <f t="shared" si="24"/>
        <v>4</v>
      </c>
      <c r="EM5" s="8">
        <f t="shared" si="24"/>
        <v>5</v>
      </c>
      <c r="EN5" s="19">
        <f t="shared" si="24"/>
        <v>6</v>
      </c>
      <c r="EO5" s="20">
        <f t="shared" si="24"/>
        <v>7</v>
      </c>
    </row>
    <row r="6" spans="1:145">
      <c r="A6" s="210"/>
      <c r="B6" s="188">
        <f>H5+1</f>
        <v>8</v>
      </c>
      <c r="C6" s="671">
        <f t="shared" si="0"/>
        <v>9</v>
      </c>
      <c r="D6" s="8">
        <f t="shared" si="0"/>
        <v>10</v>
      </c>
      <c r="E6" s="8">
        <f t="shared" si="0"/>
        <v>11</v>
      </c>
      <c r="F6" s="8">
        <f>E6+1</f>
        <v>12</v>
      </c>
      <c r="G6" s="19">
        <f t="shared" si="1"/>
        <v>13</v>
      </c>
      <c r="H6" s="20">
        <f t="shared" si="1"/>
        <v>14</v>
      </c>
      <c r="I6" s="8">
        <f>O5+1</f>
        <v>6</v>
      </c>
      <c r="J6" s="8">
        <f t="shared" si="2"/>
        <v>7</v>
      </c>
      <c r="K6" s="8">
        <f t="shared" si="2"/>
        <v>8</v>
      </c>
      <c r="L6" s="8">
        <f t="shared" si="2"/>
        <v>9</v>
      </c>
      <c r="M6" s="8">
        <f t="shared" si="2"/>
        <v>10</v>
      </c>
      <c r="N6" s="19">
        <f t="shared" si="2"/>
        <v>11</v>
      </c>
      <c r="O6" s="20">
        <f>N6+1</f>
        <v>12</v>
      </c>
      <c r="P6" s="684">
        <f>V5+1</f>
        <v>3</v>
      </c>
      <c r="Q6" s="684">
        <f>P6+1</f>
        <v>4</v>
      </c>
      <c r="R6" s="684">
        <f t="shared" si="3"/>
        <v>5</v>
      </c>
      <c r="S6" s="684">
        <f t="shared" si="3"/>
        <v>6</v>
      </c>
      <c r="T6" s="684">
        <f t="shared" si="3"/>
        <v>7</v>
      </c>
      <c r="U6" s="19">
        <f t="shared" si="3"/>
        <v>8</v>
      </c>
      <c r="V6" s="20">
        <f t="shared" si="3"/>
        <v>9</v>
      </c>
      <c r="W6" s="8">
        <f>AC5+1</f>
        <v>8</v>
      </c>
      <c r="X6" s="8">
        <f t="shared" si="4"/>
        <v>9</v>
      </c>
      <c r="Y6" s="8">
        <f t="shared" si="4"/>
        <v>10</v>
      </c>
      <c r="Z6" s="574">
        <f t="shared" si="4"/>
        <v>11</v>
      </c>
      <c r="AA6" s="8">
        <f t="shared" si="4"/>
        <v>12</v>
      </c>
      <c r="AB6" s="19">
        <f t="shared" si="4"/>
        <v>13</v>
      </c>
      <c r="AC6" s="20">
        <f t="shared" si="4"/>
        <v>14</v>
      </c>
      <c r="AE6" s="188">
        <f>AK5+1</f>
        <v>8</v>
      </c>
      <c r="AF6" s="671">
        <f t="shared" si="5"/>
        <v>9</v>
      </c>
      <c r="AG6" s="8">
        <f t="shared" si="5"/>
        <v>10</v>
      </c>
      <c r="AH6" s="8">
        <f t="shared" si="5"/>
        <v>11</v>
      </c>
      <c r="AI6" s="8">
        <f>AH6+1</f>
        <v>12</v>
      </c>
      <c r="AJ6" s="19">
        <f t="shared" si="6"/>
        <v>13</v>
      </c>
      <c r="AK6" s="20">
        <f t="shared" si="6"/>
        <v>14</v>
      </c>
      <c r="AL6" s="8">
        <f>AR5+1</f>
        <v>6</v>
      </c>
      <c r="AM6" s="8">
        <f t="shared" ref="AM6:AM9" si="25">AL6+1</f>
        <v>7</v>
      </c>
      <c r="AN6" s="8">
        <f t="shared" si="7"/>
        <v>8</v>
      </c>
      <c r="AO6" s="8">
        <f t="shared" si="7"/>
        <v>9</v>
      </c>
      <c r="AP6" s="8">
        <f t="shared" si="7"/>
        <v>10</v>
      </c>
      <c r="AQ6" s="19">
        <f t="shared" si="7"/>
        <v>11</v>
      </c>
      <c r="AR6" s="20">
        <f>AQ6+1</f>
        <v>12</v>
      </c>
      <c r="AS6" s="684">
        <f>AY5+1</f>
        <v>3</v>
      </c>
      <c r="AT6" s="684">
        <f>AS6+1</f>
        <v>4</v>
      </c>
      <c r="AU6" s="684">
        <f t="shared" ref="AU6:AW9" si="26">AT6+1</f>
        <v>5</v>
      </c>
      <c r="AV6" s="684">
        <f t="shared" si="26"/>
        <v>6</v>
      </c>
      <c r="AW6" s="684">
        <f t="shared" si="26"/>
        <v>7</v>
      </c>
      <c r="AX6" s="19">
        <f t="shared" si="8"/>
        <v>8</v>
      </c>
      <c r="AY6" s="20">
        <f t="shared" si="8"/>
        <v>9</v>
      </c>
      <c r="AZ6" s="8">
        <f>BF5+1</f>
        <v>8</v>
      </c>
      <c r="BA6" s="8">
        <f t="shared" si="9"/>
        <v>9</v>
      </c>
      <c r="BB6" s="8">
        <f t="shared" si="9"/>
        <v>10</v>
      </c>
      <c r="BC6" s="574">
        <f t="shared" si="9"/>
        <v>11</v>
      </c>
      <c r="BD6" s="8">
        <f t="shared" si="9"/>
        <v>12</v>
      </c>
      <c r="BE6" s="19">
        <f t="shared" si="9"/>
        <v>13</v>
      </c>
      <c r="BF6" s="20">
        <f t="shared" si="9"/>
        <v>14</v>
      </c>
      <c r="BH6" s="188">
        <f>BN5+1</f>
        <v>8</v>
      </c>
      <c r="BI6" s="671">
        <f t="shared" si="10"/>
        <v>9</v>
      </c>
      <c r="BJ6" s="8">
        <f t="shared" si="10"/>
        <v>10</v>
      </c>
      <c r="BK6" s="8">
        <f t="shared" si="10"/>
        <v>11</v>
      </c>
      <c r="BL6" s="8">
        <f>BK6+1</f>
        <v>12</v>
      </c>
      <c r="BM6" s="19">
        <f t="shared" si="11"/>
        <v>13</v>
      </c>
      <c r="BN6" s="20">
        <f t="shared" si="11"/>
        <v>14</v>
      </c>
      <c r="BO6" s="8">
        <f>BU5+1</f>
        <v>6</v>
      </c>
      <c r="BP6" s="8">
        <f t="shared" ref="BP6:BP9" si="27">BO6+1</f>
        <v>7</v>
      </c>
      <c r="BQ6" s="8">
        <f t="shared" si="12"/>
        <v>8</v>
      </c>
      <c r="BR6" s="8">
        <f t="shared" si="12"/>
        <v>9</v>
      </c>
      <c r="BS6" s="8">
        <f t="shared" si="12"/>
        <v>10</v>
      </c>
      <c r="BT6" s="19">
        <f t="shared" si="12"/>
        <v>11</v>
      </c>
      <c r="BU6" s="20">
        <f>BT6+1</f>
        <v>12</v>
      </c>
      <c r="BV6" s="684">
        <f>CB5+1</f>
        <v>3</v>
      </c>
      <c r="BW6" s="684">
        <f>BV6+1</f>
        <v>4</v>
      </c>
      <c r="BX6" s="684">
        <f t="shared" ref="BX6:BZ9" si="28">BW6+1</f>
        <v>5</v>
      </c>
      <c r="BY6" s="684">
        <f t="shared" si="28"/>
        <v>6</v>
      </c>
      <c r="BZ6" s="684">
        <f t="shared" si="28"/>
        <v>7</v>
      </c>
      <c r="CA6" s="19">
        <f t="shared" si="13"/>
        <v>8</v>
      </c>
      <c r="CB6" s="20">
        <f t="shared" si="13"/>
        <v>9</v>
      </c>
      <c r="CC6" s="8">
        <f>CI5+1</f>
        <v>8</v>
      </c>
      <c r="CD6" s="8">
        <f t="shared" si="14"/>
        <v>9</v>
      </c>
      <c r="CE6" s="8">
        <f t="shared" si="14"/>
        <v>10</v>
      </c>
      <c r="CF6" s="574">
        <f t="shared" si="14"/>
        <v>11</v>
      </c>
      <c r="CG6" s="8">
        <f t="shared" si="14"/>
        <v>12</v>
      </c>
      <c r="CH6" s="19">
        <f t="shared" si="14"/>
        <v>13</v>
      </c>
      <c r="CI6" s="20">
        <f t="shared" si="14"/>
        <v>14</v>
      </c>
      <c r="CK6" s="188">
        <f>CQ5+1</f>
        <v>8</v>
      </c>
      <c r="CL6" s="671">
        <f t="shared" si="15"/>
        <v>9</v>
      </c>
      <c r="CM6" s="8">
        <f t="shared" si="15"/>
        <v>10</v>
      </c>
      <c r="CN6" s="8">
        <f t="shared" si="15"/>
        <v>11</v>
      </c>
      <c r="CO6" s="8">
        <f>CN6+1</f>
        <v>12</v>
      </c>
      <c r="CP6" s="19">
        <f t="shared" si="16"/>
        <v>13</v>
      </c>
      <c r="CQ6" s="20">
        <f t="shared" si="16"/>
        <v>14</v>
      </c>
      <c r="CR6" s="8">
        <f>CX5+1</f>
        <v>6</v>
      </c>
      <c r="CS6" s="8">
        <f t="shared" ref="CS6:CS9" si="29">CR6+1</f>
        <v>7</v>
      </c>
      <c r="CT6" s="8">
        <f t="shared" si="17"/>
        <v>8</v>
      </c>
      <c r="CU6" s="8">
        <f t="shared" si="17"/>
        <v>9</v>
      </c>
      <c r="CV6" s="8">
        <f t="shared" si="17"/>
        <v>10</v>
      </c>
      <c r="CW6" s="19">
        <f t="shared" si="17"/>
        <v>11</v>
      </c>
      <c r="CX6" s="20">
        <f>CW6+1</f>
        <v>12</v>
      </c>
      <c r="CY6" s="684">
        <f>DE5+1</f>
        <v>3</v>
      </c>
      <c r="CZ6" s="684">
        <f>CY6+1</f>
        <v>4</v>
      </c>
      <c r="DA6" s="684">
        <f t="shared" ref="DA6:DC9" si="30">CZ6+1</f>
        <v>5</v>
      </c>
      <c r="DB6" s="684">
        <f t="shared" si="30"/>
        <v>6</v>
      </c>
      <c r="DC6" s="684">
        <f t="shared" si="30"/>
        <v>7</v>
      </c>
      <c r="DD6" s="19">
        <f t="shared" si="18"/>
        <v>8</v>
      </c>
      <c r="DE6" s="20">
        <f t="shared" si="18"/>
        <v>9</v>
      </c>
      <c r="DF6" s="8">
        <f>DL5+1</f>
        <v>8</v>
      </c>
      <c r="DG6" s="8">
        <f t="shared" si="19"/>
        <v>9</v>
      </c>
      <c r="DH6" s="8">
        <f t="shared" si="19"/>
        <v>10</v>
      </c>
      <c r="DI6" s="574">
        <f t="shared" si="19"/>
        <v>11</v>
      </c>
      <c r="DJ6" s="8">
        <f t="shared" si="19"/>
        <v>12</v>
      </c>
      <c r="DK6" s="19">
        <f t="shared" si="19"/>
        <v>13</v>
      </c>
      <c r="DL6" s="20">
        <f t="shared" si="19"/>
        <v>14</v>
      </c>
      <c r="DN6" s="188">
        <f>DT5+1</f>
        <v>8</v>
      </c>
      <c r="DO6" s="671">
        <f t="shared" si="20"/>
        <v>9</v>
      </c>
      <c r="DP6" s="8">
        <f t="shared" si="20"/>
        <v>10</v>
      </c>
      <c r="DQ6" s="8">
        <f t="shared" si="20"/>
        <v>11</v>
      </c>
      <c r="DR6" s="8">
        <f>DQ6+1</f>
        <v>12</v>
      </c>
      <c r="DS6" s="19">
        <f t="shared" si="21"/>
        <v>13</v>
      </c>
      <c r="DT6" s="20">
        <f t="shared" si="21"/>
        <v>14</v>
      </c>
      <c r="DU6" s="8">
        <f>EA5+1</f>
        <v>6</v>
      </c>
      <c r="DV6" s="8">
        <f t="shared" ref="DV6:DV9" si="31">DU6+1</f>
        <v>7</v>
      </c>
      <c r="DW6" s="8">
        <f t="shared" si="22"/>
        <v>8</v>
      </c>
      <c r="DX6" s="8">
        <f t="shared" si="22"/>
        <v>9</v>
      </c>
      <c r="DY6" s="8">
        <f t="shared" si="22"/>
        <v>10</v>
      </c>
      <c r="DZ6" s="19">
        <f t="shared" si="22"/>
        <v>11</v>
      </c>
      <c r="EA6" s="20">
        <f>DZ6+1</f>
        <v>12</v>
      </c>
      <c r="EB6" s="684">
        <f>EH5+1</f>
        <v>3</v>
      </c>
      <c r="EC6" s="684">
        <f>EB6+1</f>
        <v>4</v>
      </c>
      <c r="ED6" s="684">
        <f t="shared" ref="ED6:EF9" si="32">EC6+1</f>
        <v>5</v>
      </c>
      <c r="EE6" s="684">
        <f t="shared" si="32"/>
        <v>6</v>
      </c>
      <c r="EF6" s="684">
        <f t="shared" si="32"/>
        <v>7</v>
      </c>
      <c r="EG6" s="19">
        <f t="shared" si="23"/>
        <v>8</v>
      </c>
      <c r="EH6" s="20">
        <f t="shared" si="23"/>
        <v>9</v>
      </c>
      <c r="EI6" s="8">
        <f>EO5+1</f>
        <v>8</v>
      </c>
      <c r="EJ6" s="8">
        <f t="shared" si="24"/>
        <v>9</v>
      </c>
      <c r="EK6" s="8">
        <f t="shared" si="24"/>
        <v>10</v>
      </c>
      <c r="EL6" s="574">
        <f t="shared" si="24"/>
        <v>11</v>
      </c>
      <c r="EM6" s="8">
        <f t="shared" si="24"/>
        <v>12</v>
      </c>
      <c r="EN6" s="19">
        <f t="shared" si="24"/>
        <v>13</v>
      </c>
      <c r="EO6" s="20">
        <f t="shared" si="24"/>
        <v>14</v>
      </c>
    </row>
    <row r="7" spans="1:145">
      <c r="A7" s="210"/>
      <c r="B7" s="188">
        <f>H6+1</f>
        <v>15</v>
      </c>
      <c r="C7" s="8">
        <f t="shared" si="0"/>
        <v>16</v>
      </c>
      <c r="D7" s="8">
        <f t="shared" si="0"/>
        <v>17</v>
      </c>
      <c r="E7" s="8">
        <f t="shared" si="0"/>
        <v>18</v>
      </c>
      <c r="F7" s="8">
        <f>E7+1</f>
        <v>19</v>
      </c>
      <c r="G7" s="19">
        <f t="shared" si="1"/>
        <v>20</v>
      </c>
      <c r="H7" s="20">
        <f t="shared" si="1"/>
        <v>21</v>
      </c>
      <c r="I7" s="8">
        <f>O6+1</f>
        <v>13</v>
      </c>
      <c r="J7" s="574">
        <f t="shared" si="2"/>
        <v>14</v>
      </c>
      <c r="K7" s="574">
        <f t="shared" si="2"/>
        <v>15</v>
      </c>
      <c r="L7" s="574">
        <f t="shared" si="2"/>
        <v>16</v>
      </c>
      <c r="M7" s="574">
        <f t="shared" si="2"/>
        <v>17</v>
      </c>
      <c r="N7" s="575">
        <f t="shared" si="2"/>
        <v>18</v>
      </c>
      <c r="O7" s="20">
        <f>N7+1</f>
        <v>19</v>
      </c>
      <c r="P7" s="8">
        <f>V6+1</f>
        <v>10</v>
      </c>
      <c r="Q7" s="8">
        <f>P7+1</f>
        <v>11</v>
      </c>
      <c r="R7" s="8">
        <f t="shared" si="3"/>
        <v>12</v>
      </c>
      <c r="S7" s="8">
        <f t="shared" si="3"/>
        <v>13</v>
      </c>
      <c r="T7" s="8">
        <f t="shared" si="3"/>
        <v>14</v>
      </c>
      <c r="U7" s="19">
        <f t="shared" si="3"/>
        <v>15</v>
      </c>
      <c r="V7" s="20">
        <f t="shared" si="3"/>
        <v>16</v>
      </c>
      <c r="W7" s="8">
        <f>AC6+1</f>
        <v>15</v>
      </c>
      <c r="X7" s="8">
        <f t="shared" si="4"/>
        <v>16</v>
      </c>
      <c r="Y7" s="676">
        <f t="shared" si="4"/>
        <v>17</v>
      </c>
      <c r="Z7" s="8">
        <f t="shared" si="4"/>
        <v>18</v>
      </c>
      <c r="AA7" s="188">
        <f t="shared" si="4"/>
        <v>19</v>
      </c>
      <c r="AB7" s="19">
        <f t="shared" si="4"/>
        <v>20</v>
      </c>
      <c r="AC7" s="20">
        <f t="shared" si="4"/>
        <v>21</v>
      </c>
      <c r="AE7" s="188">
        <f>AK6+1</f>
        <v>15</v>
      </c>
      <c r="AF7" s="8">
        <f t="shared" si="5"/>
        <v>16</v>
      </c>
      <c r="AG7" s="8">
        <f t="shared" si="5"/>
        <v>17</v>
      </c>
      <c r="AH7" s="8">
        <f t="shared" si="5"/>
        <v>18</v>
      </c>
      <c r="AI7" s="8">
        <f>AH7+1</f>
        <v>19</v>
      </c>
      <c r="AJ7" s="19">
        <f t="shared" si="6"/>
        <v>20</v>
      </c>
      <c r="AK7" s="20">
        <f t="shared" si="6"/>
        <v>21</v>
      </c>
      <c r="AL7" s="8">
        <f>AR6+1</f>
        <v>13</v>
      </c>
      <c r="AM7" s="574">
        <f t="shared" si="25"/>
        <v>14</v>
      </c>
      <c r="AN7" s="574">
        <f t="shared" si="7"/>
        <v>15</v>
      </c>
      <c r="AO7" s="574">
        <f t="shared" si="7"/>
        <v>16</v>
      </c>
      <c r="AP7" s="574">
        <f t="shared" si="7"/>
        <v>17</v>
      </c>
      <c r="AQ7" s="575">
        <f t="shared" si="7"/>
        <v>18</v>
      </c>
      <c r="AR7" s="20">
        <f>AQ7+1</f>
        <v>19</v>
      </c>
      <c r="AS7" s="8">
        <f>AY6+1</f>
        <v>10</v>
      </c>
      <c r="AT7" s="8">
        <f>AS7+1</f>
        <v>11</v>
      </c>
      <c r="AU7" s="8">
        <f t="shared" si="26"/>
        <v>12</v>
      </c>
      <c r="AV7" s="8">
        <f t="shared" si="26"/>
        <v>13</v>
      </c>
      <c r="AW7" s="8">
        <f t="shared" si="26"/>
        <v>14</v>
      </c>
      <c r="AX7" s="19">
        <f t="shared" si="8"/>
        <v>15</v>
      </c>
      <c r="AY7" s="20">
        <f t="shared" si="8"/>
        <v>16</v>
      </c>
      <c r="AZ7" s="8">
        <f>BF6+1</f>
        <v>15</v>
      </c>
      <c r="BA7" s="8">
        <f t="shared" si="9"/>
        <v>16</v>
      </c>
      <c r="BB7" s="676">
        <f t="shared" si="9"/>
        <v>17</v>
      </c>
      <c r="BC7" s="8">
        <f t="shared" si="9"/>
        <v>18</v>
      </c>
      <c r="BD7" s="188">
        <f t="shared" si="9"/>
        <v>19</v>
      </c>
      <c r="BE7" s="19">
        <f t="shared" si="9"/>
        <v>20</v>
      </c>
      <c r="BF7" s="20">
        <f t="shared" si="9"/>
        <v>21</v>
      </c>
      <c r="BH7" s="188">
        <f>BN6+1</f>
        <v>15</v>
      </c>
      <c r="BI7" s="8">
        <f t="shared" si="10"/>
        <v>16</v>
      </c>
      <c r="BJ7" s="8">
        <f t="shared" si="10"/>
        <v>17</v>
      </c>
      <c r="BK7" s="8">
        <f t="shared" si="10"/>
        <v>18</v>
      </c>
      <c r="BL7" s="8">
        <f>BK7+1</f>
        <v>19</v>
      </c>
      <c r="BM7" s="19">
        <f t="shared" si="11"/>
        <v>20</v>
      </c>
      <c r="BN7" s="20">
        <f t="shared" si="11"/>
        <v>21</v>
      </c>
      <c r="BO7" s="8">
        <f>BU6+1</f>
        <v>13</v>
      </c>
      <c r="BP7" s="574">
        <f t="shared" si="27"/>
        <v>14</v>
      </c>
      <c r="BQ7" s="574">
        <f t="shared" si="12"/>
        <v>15</v>
      </c>
      <c r="BR7" s="574">
        <f t="shared" si="12"/>
        <v>16</v>
      </c>
      <c r="BS7" s="574">
        <f t="shared" si="12"/>
        <v>17</v>
      </c>
      <c r="BT7" s="575">
        <f t="shared" si="12"/>
        <v>18</v>
      </c>
      <c r="BU7" s="20">
        <f>BT7+1</f>
        <v>19</v>
      </c>
      <c r="BV7" s="8">
        <f>CB6+1</f>
        <v>10</v>
      </c>
      <c r="BW7" s="8">
        <f>BV7+1</f>
        <v>11</v>
      </c>
      <c r="BX7" s="8">
        <f t="shared" si="28"/>
        <v>12</v>
      </c>
      <c r="BY7" s="8">
        <f t="shared" si="28"/>
        <v>13</v>
      </c>
      <c r="BZ7" s="8">
        <f t="shared" si="28"/>
        <v>14</v>
      </c>
      <c r="CA7" s="19">
        <f t="shared" si="13"/>
        <v>15</v>
      </c>
      <c r="CB7" s="20">
        <f t="shared" si="13"/>
        <v>16</v>
      </c>
      <c r="CC7" s="8">
        <f>CI6+1</f>
        <v>15</v>
      </c>
      <c r="CD7" s="8">
        <f t="shared" si="14"/>
        <v>16</v>
      </c>
      <c r="CE7" s="676">
        <f t="shared" si="14"/>
        <v>17</v>
      </c>
      <c r="CF7" s="8">
        <f t="shared" si="14"/>
        <v>18</v>
      </c>
      <c r="CG7" s="188">
        <f t="shared" si="14"/>
        <v>19</v>
      </c>
      <c r="CH7" s="19">
        <f t="shared" si="14"/>
        <v>20</v>
      </c>
      <c r="CI7" s="20">
        <f t="shared" si="14"/>
        <v>21</v>
      </c>
      <c r="CK7" s="188">
        <f>CQ6+1</f>
        <v>15</v>
      </c>
      <c r="CL7" s="8">
        <f t="shared" si="15"/>
        <v>16</v>
      </c>
      <c r="CM7" s="8">
        <f t="shared" si="15"/>
        <v>17</v>
      </c>
      <c r="CN7" s="8">
        <f t="shared" si="15"/>
        <v>18</v>
      </c>
      <c r="CO7" s="8">
        <f>CN7+1</f>
        <v>19</v>
      </c>
      <c r="CP7" s="19">
        <f t="shared" si="16"/>
        <v>20</v>
      </c>
      <c r="CQ7" s="20">
        <f t="shared" si="16"/>
        <v>21</v>
      </c>
      <c r="CR7" s="8">
        <f>CX6+1</f>
        <v>13</v>
      </c>
      <c r="CS7" s="574">
        <f t="shared" si="29"/>
        <v>14</v>
      </c>
      <c r="CT7" s="574">
        <f t="shared" si="17"/>
        <v>15</v>
      </c>
      <c r="CU7" s="574">
        <f t="shared" si="17"/>
        <v>16</v>
      </c>
      <c r="CV7" s="574">
        <f t="shared" si="17"/>
        <v>17</v>
      </c>
      <c r="CW7" s="575">
        <f t="shared" si="17"/>
        <v>18</v>
      </c>
      <c r="CX7" s="20">
        <f>CW7+1</f>
        <v>19</v>
      </c>
      <c r="CY7" s="8">
        <f>DE6+1</f>
        <v>10</v>
      </c>
      <c r="CZ7" s="8">
        <f>CY7+1</f>
        <v>11</v>
      </c>
      <c r="DA7" s="8">
        <f t="shared" si="30"/>
        <v>12</v>
      </c>
      <c r="DB7" s="8">
        <f t="shared" si="30"/>
        <v>13</v>
      </c>
      <c r="DC7" s="8">
        <f t="shared" si="30"/>
        <v>14</v>
      </c>
      <c r="DD7" s="19">
        <f t="shared" si="18"/>
        <v>15</v>
      </c>
      <c r="DE7" s="20">
        <f t="shared" si="18"/>
        <v>16</v>
      </c>
      <c r="DF7" s="8">
        <f>DL6+1</f>
        <v>15</v>
      </c>
      <c r="DG7" s="8">
        <f t="shared" si="19"/>
        <v>16</v>
      </c>
      <c r="DH7" s="676">
        <f t="shared" si="19"/>
        <v>17</v>
      </c>
      <c r="DI7" s="8">
        <f t="shared" si="19"/>
        <v>18</v>
      </c>
      <c r="DJ7" s="188">
        <f t="shared" si="19"/>
        <v>19</v>
      </c>
      <c r="DK7" s="19">
        <f t="shared" si="19"/>
        <v>20</v>
      </c>
      <c r="DL7" s="20">
        <f t="shared" si="19"/>
        <v>21</v>
      </c>
      <c r="DN7" s="188">
        <f>DT6+1</f>
        <v>15</v>
      </c>
      <c r="DO7" s="8">
        <f t="shared" si="20"/>
        <v>16</v>
      </c>
      <c r="DP7" s="8">
        <f t="shared" si="20"/>
        <v>17</v>
      </c>
      <c r="DQ7" s="8">
        <f t="shared" si="20"/>
        <v>18</v>
      </c>
      <c r="DR7" s="8">
        <f>DQ7+1</f>
        <v>19</v>
      </c>
      <c r="DS7" s="19">
        <f t="shared" si="21"/>
        <v>20</v>
      </c>
      <c r="DT7" s="20">
        <f t="shared" si="21"/>
        <v>21</v>
      </c>
      <c r="DU7" s="8">
        <f>EA6+1</f>
        <v>13</v>
      </c>
      <c r="DV7" s="574">
        <f t="shared" si="31"/>
        <v>14</v>
      </c>
      <c r="DW7" s="574">
        <f t="shared" si="22"/>
        <v>15</v>
      </c>
      <c r="DX7" s="574">
        <f t="shared" si="22"/>
        <v>16</v>
      </c>
      <c r="DY7" s="574">
        <f t="shared" si="22"/>
        <v>17</v>
      </c>
      <c r="DZ7" s="575">
        <f t="shared" si="22"/>
        <v>18</v>
      </c>
      <c r="EA7" s="20">
        <f>DZ7+1</f>
        <v>19</v>
      </c>
      <c r="EB7" s="8">
        <f>EH6+1</f>
        <v>10</v>
      </c>
      <c r="EC7" s="8">
        <f>EB7+1</f>
        <v>11</v>
      </c>
      <c r="ED7" s="8">
        <f t="shared" si="32"/>
        <v>12</v>
      </c>
      <c r="EE7" s="8">
        <f t="shared" si="32"/>
        <v>13</v>
      </c>
      <c r="EF7" s="8">
        <f t="shared" si="32"/>
        <v>14</v>
      </c>
      <c r="EG7" s="19">
        <f t="shared" si="23"/>
        <v>15</v>
      </c>
      <c r="EH7" s="20">
        <f t="shared" si="23"/>
        <v>16</v>
      </c>
      <c r="EI7" s="25">
        <f>EO6+1</f>
        <v>15</v>
      </c>
      <c r="EJ7" s="25">
        <f t="shared" si="24"/>
        <v>16</v>
      </c>
      <c r="EK7" s="29">
        <f t="shared" si="24"/>
        <v>17</v>
      </c>
      <c r="EL7" s="25">
        <f t="shared" si="24"/>
        <v>18</v>
      </c>
      <c r="EM7" s="28">
        <f t="shared" si="24"/>
        <v>19</v>
      </c>
      <c r="EN7" s="19">
        <f t="shared" si="24"/>
        <v>20</v>
      </c>
      <c r="EO7" s="20">
        <f t="shared" si="24"/>
        <v>21</v>
      </c>
    </row>
    <row r="8" spans="1:145">
      <c r="A8" s="210"/>
      <c r="B8" s="188">
        <f>H7+1</f>
        <v>22</v>
      </c>
      <c r="C8" s="8">
        <f t="shared" si="0"/>
        <v>23</v>
      </c>
      <c r="D8" s="8">
        <f t="shared" si="0"/>
        <v>24</v>
      </c>
      <c r="E8" s="8">
        <f t="shared" si="0"/>
        <v>25</v>
      </c>
      <c r="F8" s="8">
        <f>E8+1</f>
        <v>26</v>
      </c>
      <c r="G8" s="19">
        <f t="shared" si="1"/>
        <v>27</v>
      </c>
      <c r="H8" s="20">
        <f t="shared" si="1"/>
        <v>28</v>
      </c>
      <c r="I8" s="690">
        <f>O7+1</f>
        <v>20</v>
      </c>
      <c r="J8" s="691">
        <f t="shared" si="2"/>
        <v>21</v>
      </c>
      <c r="K8" s="691">
        <f t="shared" si="2"/>
        <v>22</v>
      </c>
      <c r="L8" s="691">
        <f t="shared" si="2"/>
        <v>23</v>
      </c>
      <c r="M8" s="691">
        <f t="shared" si="2"/>
        <v>24</v>
      </c>
      <c r="N8" s="572">
        <f t="shared" si="2"/>
        <v>25</v>
      </c>
      <c r="O8" s="573">
        <f>N8+1</f>
        <v>26</v>
      </c>
      <c r="P8" s="8">
        <f>V7+1</f>
        <v>17</v>
      </c>
      <c r="Q8" s="8">
        <f>P8+1</f>
        <v>18</v>
      </c>
      <c r="R8" s="8">
        <f t="shared" si="3"/>
        <v>19</v>
      </c>
      <c r="S8" s="8">
        <f t="shared" si="3"/>
        <v>20</v>
      </c>
      <c r="T8" s="8">
        <f t="shared" si="3"/>
        <v>21</v>
      </c>
      <c r="U8" s="19">
        <f t="shared" si="3"/>
        <v>22</v>
      </c>
      <c r="V8" s="20">
        <f t="shared" si="3"/>
        <v>23</v>
      </c>
      <c r="W8" s="25">
        <f>AC7+1</f>
        <v>22</v>
      </c>
      <c r="X8" s="25">
        <f t="shared" si="4"/>
        <v>23</v>
      </c>
      <c r="Y8" s="25">
        <f t="shared" si="4"/>
        <v>24</v>
      </c>
      <c r="Z8" s="679">
        <f>Y8+1</f>
        <v>25</v>
      </c>
      <c r="AA8" s="46">
        <f t="shared" si="4"/>
        <v>26</v>
      </c>
      <c r="AB8" s="19">
        <f t="shared" si="4"/>
        <v>27</v>
      </c>
      <c r="AC8" s="20">
        <f t="shared" si="4"/>
        <v>28</v>
      </c>
      <c r="AE8" s="188">
        <f>AK7+1</f>
        <v>22</v>
      </c>
      <c r="AF8" s="8">
        <f t="shared" si="5"/>
        <v>23</v>
      </c>
      <c r="AG8" s="8">
        <f t="shared" si="5"/>
        <v>24</v>
      </c>
      <c r="AH8" s="8">
        <f t="shared" si="5"/>
        <v>25</v>
      </c>
      <c r="AI8" s="8">
        <f>AH8+1</f>
        <v>26</v>
      </c>
      <c r="AJ8" s="19">
        <f t="shared" si="6"/>
        <v>27</v>
      </c>
      <c r="AK8" s="20">
        <f t="shared" si="6"/>
        <v>28</v>
      </c>
      <c r="AL8" s="8">
        <f>AR7+1</f>
        <v>20</v>
      </c>
      <c r="AM8" s="574">
        <f t="shared" si="25"/>
        <v>21</v>
      </c>
      <c r="AN8" s="574">
        <f t="shared" si="7"/>
        <v>22</v>
      </c>
      <c r="AO8" s="574">
        <f t="shared" si="7"/>
        <v>23</v>
      </c>
      <c r="AP8" s="574">
        <f t="shared" si="7"/>
        <v>24</v>
      </c>
      <c r="AQ8" s="572">
        <f t="shared" si="7"/>
        <v>25</v>
      </c>
      <c r="AR8" s="573">
        <f>AQ8+1</f>
        <v>26</v>
      </c>
      <c r="AS8" s="8">
        <f>AY7+1</f>
        <v>17</v>
      </c>
      <c r="AT8" s="8">
        <f>AS8+1</f>
        <v>18</v>
      </c>
      <c r="AU8" s="8">
        <f t="shared" si="26"/>
        <v>19</v>
      </c>
      <c r="AV8" s="8">
        <f t="shared" si="26"/>
        <v>20</v>
      </c>
      <c r="AW8" s="8">
        <f t="shared" si="26"/>
        <v>21</v>
      </c>
      <c r="AX8" s="19">
        <f t="shared" si="8"/>
        <v>22</v>
      </c>
      <c r="AY8" s="20">
        <f t="shared" si="8"/>
        <v>23</v>
      </c>
      <c r="AZ8" s="25">
        <f>BF7+1</f>
        <v>22</v>
      </c>
      <c r="BA8" s="25">
        <f t="shared" si="9"/>
        <v>23</v>
      </c>
      <c r="BB8" s="25">
        <f t="shared" si="9"/>
        <v>24</v>
      </c>
      <c r="BC8" s="679">
        <f>BB8+1</f>
        <v>25</v>
      </c>
      <c r="BD8" s="46">
        <f t="shared" si="9"/>
        <v>26</v>
      </c>
      <c r="BE8" s="19">
        <f t="shared" si="9"/>
        <v>27</v>
      </c>
      <c r="BF8" s="20">
        <f t="shared" si="9"/>
        <v>28</v>
      </c>
      <c r="BH8" s="188">
        <f>BN7+1</f>
        <v>22</v>
      </c>
      <c r="BI8" s="8">
        <f t="shared" si="10"/>
        <v>23</v>
      </c>
      <c r="BJ8" s="8">
        <f t="shared" si="10"/>
        <v>24</v>
      </c>
      <c r="BK8" s="8">
        <f t="shared" si="10"/>
        <v>25</v>
      </c>
      <c r="BL8" s="8">
        <f>BK8+1</f>
        <v>26</v>
      </c>
      <c r="BM8" s="19">
        <f t="shared" si="11"/>
        <v>27</v>
      </c>
      <c r="BN8" s="20">
        <f t="shared" si="11"/>
        <v>28</v>
      </c>
      <c r="BO8" s="8">
        <f>BU7+1</f>
        <v>20</v>
      </c>
      <c r="BP8" s="574">
        <f t="shared" si="27"/>
        <v>21</v>
      </c>
      <c r="BQ8" s="574">
        <f t="shared" si="12"/>
        <v>22</v>
      </c>
      <c r="BR8" s="574">
        <f t="shared" si="12"/>
        <v>23</v>
      </c>
      <c r="BS8" s="574">
        <f t="shared" si="12"/>
        <v>24</v>
      </c>
      <c r="BT8" s="572">
        <f t="shared" si="12"/>
        <v>25</v>
      </c>
      <c r="BU8" s="573">
        <f>BT8+1</f>
        <v>26</v>
      </c>
      <c r="BV8" s="8">
        <f>CB7+1</f>
        <v>17</v>
      </c>
      <c r="BW8" s="8">
        <f>BV8+1</f>
        <v>18</v>
      </c>
      <c r="BX8" s="8">
        <f t="shared" si="28"/>
        <v>19</v>
      </c>
      <c r="BY8" s="8">
        <f t="shared" si="28"/>
        <v>20</v>
      </c>
      <c r="BZ8" s="8">
        <f t="shared" si="28"/>
        <v>21</v>
      </c>
      <c r="CA8" s="19">
        <f t="shared" si="13"/>
        <v>22</v>
      </c>
      <c r="CB8" s="20">
        <f t="shared" si="13"/>
        <v>23</v>
      </c>
      <c r="CC8" s="25">
        <f>CI7+1</f>
        <v>22</v>
      </c>
      <c r="CD8" s="25">
        <f t="shared" si="14"/>
        <v>23</v>
      </c>
      <c r="CE8" s="25">
        <f t="shared" si="14"/>
        <v>24</v>
      </c>
      <c r="CF8" s="679">
        <f>CE8+1</f>
        <v>25</v>
      </c>
      <c r="CG8" s="46">
        <f t="shared" si="14"/>
        <v>26</v>
      </c>
      <c r="CH8" s="19">
        <f t="shared" si="14"/>
        <v>27</v>
      </c>
      <c r="CI8" s="20">
        <f t="shared" si="14"/>
        <v>28</v>
      </c>
      <c r="CK8" s="188">
        <f>CQ7+1</f>
        <v>22</v>
      </c>
      <c r="CL8" s="8">
        <f t="shared" si="15"/>
        <v>23</v>
      </c>
      <c r="CM8" s="8">
        <f t="shared" si="15"/>
        <v>24</v>
      </c>
      <c r="CN8" s="8">
        <f t="shared" si="15"/>
        <v>25</v>
      </c>
      <c r="CO8" s="8">
        <f>CN8+1</f>
        <v>26</v>
      </c>
      <c r="CP8" s="19">
        <f t="shared" si="16"/>
        <v>27</v>
      </c>
      <c r="CQ8" s="20">
        <f t="shared" si="16"/>
        <v>28</v>
      </c>
      <c r="CR8" s="688">
        <f>CX7+1</f>
        <v>20</v>
      </c>
      <c r="CS8" s="689">
        <f t="shared" si="29"/>
        <v>21</v>
      </c>
      <c r="CT8" s="689">
        <f t="shared" si="17"/>
        <v>22</v>
      </c>
      <c r="CU8" s="689">
        <f t="shared" si="17"/>
        <v>23</v>
      </c>
      <c r="CV8" s="689">
        <f t="shared" si="17"/>
        <v>24</v>
      </c>
      <c r="CW8" s="572">
        <f t="shared" si="17"/>
        <v>25</v>
      </c>
      <c r="CX8" s="573">
        <f>CW8+1</f>
        <v>26</v>
      </c>
      <c r="CY8" s="8">
        <f>DE7+1</f>
        <v>17</v>
      </c>
      <c r="CZ8" s="8">
        <f>CY8+1</f>
        <v>18</v>
      </c>
      <c r="DA8" s="8">
        <f t="shared" si="30"/>
        <v>19</v>
      </c>
      <c r="DB8" s="8">
        <f t="shared" si="30"/>
        <v>20</v>
      </c>
      <c r="DC8" s="8">
        <f t="shared" si="30"/>
        <v>21</v>
      </c>
      <c r="DD8" s="19">
        <f t="shared" si="18"/>
        <v>22</v>
      </c>
      <c r="DE8" s="20">
        <f t="shared" si="18"/>
        <v>23</v>
      </c>
      <c r="DF8" s="25">
        <f>DL7+1</f>
        <v>22</v>
      </c>
      <c r="DG8" s="25">
        <f t="shared" si="19"/>
        <v>23</v>
      </c>
      <c r="DH8" s="25">
        <f t="shared" si="19"/>
        <v>24</v>
      </c>
      <c r="DI8" s="679">
        <f>DH8+1</f>
        <v>25</v>
      </c>
      <c r="DJ8" s="46">
        <f t="shared" si="19"/>
        <v>26</v>
      </c>
      <c r="DK8" s="19">
        <f t="shared" si="19"/>
        <v>27</v>
      </c>
      <c r="DL8" s="20">
        <f t="shared" si="19"/>
        <v>28</v>
      </c>
      <c r="DN8" s="188">
        <f>DT7+1</f>
        <v>22</v>
      </c>
      <c r="DO8" s="8">
        <f t="shared" si="20"/>
        <v>23</v>
      </c>
      <c r="DP8" s="8">
        <f t="shared" si="20"/>
        <v>24</v>
      </c>
      <c r="DQ8" s="8">
        <f t="shared" si="20"/>
        <v>25</v>
      </c>
      <c r="DR8" s="8">
        <f>DQ8+1</f>
        <v>26</v>
      </c>
      <c r="DS8" s="19">
        <f t="shared" si="21"/>
        <v>27</v>
      </c>
      <c r="DT8" s="20">
        <f t="shared" si="21"/>
        <v>28</v>
      </c>
      <c r="DU8" s="25">
        <f>EA7+1</f>
        <v>20</v>
      </c>
      <c r="DV8" s="669">
        <f t="shared" si="31"/>
        <v>21</v>
      </c>
      <c r="DW8" s="669">
        <f t="shared" si="22"/>
        <v>22</v>
      </c>
      <c r="DX8" s="669">
        <f t="shared" si="22"/>
        <v>23</v>
      </c>
      <c r="DY8" s="669">
        <f t="shared" si="22"/>
        <v>24</v>
      </c>
      <c r="DZ8" s="572">
        <f t="shared" si="22"/>
        <v>25</v>
      </c>
      <c r="EA8" s="573">
        <f>DZ8+1</f>
        <v>26</v>
      </c>
      <c r="EB8" s="8">
        <f>EH7+1</f>
        <v>17</v>
      </c>
      <c r="EC8" s="8">
        <f>EB8+1</f>
        <v>18</v>
      </c>
      <c r="ED8" s="8">
        <f t="shared" si="32"/>
        <v>19</v>
      </c>
      <c r="EE8" s="8">
        <f t="shared" si="32"/>
        <v>20</v>
      </c>
      <c r="EF8" s="8">
        <f t="shared" si="32"/>
        <v>21</v>
      </c>
      <c r="EG8" s="19">
        <f t="shared" si="23"/>
        <v>22</v>
      </c>
      <c r="EH8" s="20">
        <f t="shared" si="23"/>
        <v>23</v>
      </c>
      <c r="EI8" s="25">
        <f>EO7+1</f>
        <v>22</v>
      </c>
      <c r="EJ8" s="25">
        <f t="shared" si="24"/>
        <v>23</v>
      </c>
      <c r="EK8" s="25">
        <f t="shared" si="24"/>
        <v>24</v>
      </c>
      <c r="EL8" s="679">
        <f>EK8+1</f>
        <v>25</v>
      </c>
      <c r="EM8" s="46">
        <f t="shared" si="24"/>
        <v>26</v>
      </c>
      <c r="EN8" s="19">
        <f t="shared" si="24"/>
        <v>27</v>
      </c>
      <c r="EO8" s="20">
        <f t="shared" si="24"/>
        <v>28</v>
      </c>
    </row>
    <row r="9" spans="1:145">
      <c r="A9" s="210"/>
      <c r="B9" s="188">
        <f>H8+1</f>
        <v>29</v>
      </c>
      <c r="C9" s="8">
        <f t="shared" si="0"/>
        <v>30</v>
      </c>
      <c r="D9" s="39"/>
      <c r="E9" s="39"/>
      <c r="F9" s="39"/>
      <c r="G9" s="19"/>
      <c r="H9" s="20"/>
      <c r="I9" s="24">
        <f>O8+1</f>
        <v>27</v>
      </c>
      <c r="J9" s="12">
        <f t="shared" si="2"/>
        <v>28</v>
      </c>
      <c r="K9" s="12">
        <f t="shared" si="2"/>
        <v>29</v>
      </c>
      <c r="L9" s="12">
        <f t="shared" si="2"/>
        <v>30</v>
      </c>
      <c r="M9" s="12">
        <f t="shared" si="2"/>
        <v>31</v>
      </c>
      <c r="N9" s="576"/>
      <c r="O9" s="20"/>
      <c r="P9" s="8">
        <f>V8+1</f>
        <v>24</v>
      </c>
      <c r="Q9" s="8">
        <f>P9+1</f>
        <v>25</v>
      </c>
      <c r="R9" s="8">
        <f>Q9+1</f>
        <v>26</v>
      </c>
      <c r="S9" s="8">
        <f t="shared" si="3"/>
        <v>27</v>
      </c>
      <c r="T9" s="8">
        <f t="shared" si="3"/>
        <v>28</v>
      </c>
      <c r="U9" s="19">
        <f t="shared" si="3"/>
        <v>29</v>
      </c>
      <c r="V9" s="19">
        <f t="shared" si="3"/>
        <v>30</v>
      </c>
      <c r="W9" s="24">
        <f>AC8+1</f>
        <v>29</v>
      </c>
      <c r="X9" s="25">
        <f t="shared" si="4"/>
        <v>30</v>
      </c>
      <c r="Y9" s="25">
        <f t="shared" si="4"/>
        <v>31</v>
      </c>
      <c r="Z9" s="25"/>
      <c r="AA9" s="25"/>
      <c r="AB9" s="19"/>
      <c r="AC9" s="20"/>
      <c r="AE9" s="188">
        <f>AK8+1</f>
        <v>29</v>
      </c>
      <c r="AF9" s="8">
        <f t="shared" si="5"/>
        <v>30</v>
      </c>
      <c r="AG9" s="39"/>
      <c r="AH9" s="39"/>
      <c r="AI9" s="39"/>
      <c r="AJ9" s="19"/>
      <c r="AK9" s="20"/>
      <c r="AL9" s="24">
        <f>AR8+1</f>
        <v>27</v>
      </c>
      <c r="AM9" s="12">
        <f t="shared" si="25"/>
        <v>28</v>
      </c>
      <c r="AN9" s="12">
        <f t="shared" si="7"/>
        <v>29</v>
      </c>
      <c r="AO9" s="12">
        <f t="shared" si="7"/>
        <v>30</v>
      </c>
      <c r="AP9" s="12">
        <f t="shared" si="7"/>
        <v>31</v>
      </c>
      <c r="AQ9" s="576"/>
      <c r="AR9" s="20"/>
      <c r="AS9" s="8">
        <f>AY8+1</f>
        <v>24</v>
      </c>
      <c r="AT9" s="8">
        <f>AS9+1</f>
        <v>25</v>
      </c>
      <c r="AU9" s="8">
        <f>AT9+1</f>
        <v>26</v>
      </c>
      <c r="AV9" s="8">
        <f t="shared" si="26"/>
        <v>27</v>
      </c>
      <c r="AW9" s="8">
        <f t="shared" si="26"/>
        <v>28</v>
      </c>
      <c r="AX9" s="19">
        <f t="shared" si="8"/>
        <v>29</v>
      </c>
      <c r="AY9" s="19">
        <f t="shared" si="8"/>
        <v>30</v>
      </c>
      <c r="AZ9" s="24">
        <f>BF8+1</f>
        <v>29</v>
      </c>
      <c r="BA9" s="25">
        <f t="shared" si="9"/>
        <v>30</v>
      </c>
      <c r="BB9" s="25">
        <f t="shared" si="9"/>
        <v>31</v>
      </c>
      <c r="BC9" s="25"/>
      <c r="BD9" s="25"/>
      <c r="BE9" s="19"/>
      <c r="BF9" s="20"/>
      <c r="BH9" s="188">
        <f>BN8+1</f>
        <v>29</v>
      </c>
      <c r="BI9" s="8">
        <f t="shared" si="10"/>
        <v>30</v>
      </c>
      <c r="BJ9" s="39"/>
      <c r="BK9" s="39"/>
      <c r="BL9" s="39"/>
      <c r="BM9" s="19"/>
      <c r="BN9" s="20"/>
      <c r="BO9" s="24">
        <f>BU8+1</f>
        <v>27</v>
      </c>
      <c r="BP9" s="12">
        <f t="shared" si="27"/>
        <v>28</v>
      </c>
      <c r="BQ9" s="12">
        <f t="shared" si="12"/>
        <v>29</v>
      </c>
      <c r="BR9" s="12">
        <f t="shared" si="12"/>
        <v>30</v>
      </c>
      <c r="BS9" s="12">
        <f t="shared" si="12"/>
        <v>31</v>
      </c>
      <c r="BT9" s="576"/>
      <c r="BU9" s="20"/>
      <c r="BV9" s="8">
        <f>CB8+1</f>
        <v>24</v>
      </c>
      <c r="BW9" s="8">
        <f>BV9+1</f>
        <v>25</v>
      </c>
      <c r="BX9" s="8">
        <f>BW9+1</f>
        <v>26</v>
      </c>
      <c r="BY9" s="8">
        <f t="shared" si="28"/>
        <v>27</v>
      </c>
      <c r="BZ9" s="8">
        <f t="shared" si="28"/>
        <v>28</v>
      </c>
      <c r="CA9" s="19">
        <f t="shared" si="13"/>
        <v>29</v>
      </c>
      <c r="CB9" s="19">
        <f t="shared" si="13"/>
        <v>30</v>
      </c>
      <c r="CC9" s="24">
        <f>CI8+1</f>
        <v>29</v>
      </c>
      <c r="CD9" s="25">
        <f t="shared" si="14"/>
        <v>30</v>
      </c>
      <c r="CE9" s="25">
        <f t="shared" si="14"/>
        <v>31</v>
      </c>
      <c r="CF9" s="25"/>
      <c r="CG9" s="25"/>
      <c r="CH9" s="19"/>
      <c r="CI9" s="20"/>
      <c r="CK9" s="188">
        <f>CQ8+1</f>
        <v>29</v>
      </c>
      <c r="CL9" s="8">
        <f t="shared" si="15"/>
        <v>30</v>
      </c>
      <c r="CM9" s="39"/>
      <c r="CN9" s="39"/>
      <c r="CO9" s="39"/>
      <c r="CP9" s="19"/>
      <c r="CQ9" s="20"/>
      <c r="CR9" s="687">
        <f>CX8+1</f>
        <v>27</v>
      </c>
      <c r="CS9" s="677">
        <f t="shared" si="29"/>
        <v>28</v>
      </c>
      <c r="CT9" s="677">
        <f t="shared" si="17"/>
        <v>29</v>
      </c>
      <c r="CU9" s="677">
        <f t="shared" si="17"/>
        <v>30</v>
      </c>
      <c r="CV9" s="677">
        <f t="shared" si="17"/>
        <v>31</v>
      </c>
      <c r="CW9" s="576"/>
      <c r="CX9" s="20"/>
      <c r="CY9" s="8">
        <f>DE8+1</f>
        <v>24</v>
      </c>
      <c r="CZ9" s="8">
        <f>CY9+1</f>
        <v>25</v>
      </c>
      <c r="DA9" s="8">
        <f>CZ9+1</f>
        <v>26</v>
      </c>
      <c r="DB9" s="8">
        <f t="shared" si="30"/>
        <v>27</v>
      </c>
      <c r="DC9" s="8">
        <f t="shared" si="30"/>
        <v>28</v>
      </c>
      <c r="DD9" s="19">
        <f t="shared" si="18"/>
        <v>29</v>
      </c>
      <c r="DE9" s="19">
        <f t="shared" si="18"/>
        <v>30</v>
      </c>
      <c r="DF9" s="24">
        <f>DL8+1</f>
        <v>29</v>
      </c>
      <c r="DG9" s="25">
        <f t="shared" si="19"/>
        <v>30</v>
      </c>
      <c r="DH9" s="25">
        <f t="shared" si="19"/>
        <v>31</v>
      </c>
      <c r="DI9" s="25"/>
      <c r="DJ9" s="25"/>
      <c r="DK9" s="19"/>
      <c r="DL9" s="20"/>
      <c r="DN9" s="188">
        <f>DT8+1</f>
        <v>29</v>
      </c>
      <c r="DO9" s="8">
        <f t="shared" si="20"/>
        <v>30</v>
      </c>
      <c r="DP9" s="39"/>
      <c r="DQ9" s="39"/>
      <c r="DR9" s="39"/>
      <c r="DS9" s="19"/>
      <c r="DT9" s="20"/>
      <c r="DU9" s="24">
        <f>EA8+1</f>
        <v>27</v>
      </c>
      <c r="DV9" s="12">
        <f t="shared" si="31"/>
        <v>28</v>
      </c>
      <c r="DW9" s="12">
        <f t="shared" si="22"/>
        <v>29</v>
      </c>
      <c r="DX9" s="12">
        <f t="shared" si="22"/>
        <v>30</v>
      </c>
      <c r="DY9" s="12">
        <f t="shared" si="22"/>
        <v>31</v>
      </c>
      <c r="DZ9" s="576"/>
      <c r="EA9" s="20"/>
      <c r="EB9" s="8">
        <f>EH8+1</f>
        <v>24</v>
      </c>
      <c r="EC9" s="8">
        <f>EB9+1</f>
        <v>25</v>
      </c>
      <c r="ED9" s="8">
        <f>EC9+1</f>
        <v>26</v>
      </c>
      <c r="EE9" s="8">
        <f t="shared" si="32"/>
        <v>27</v>
      </c>
      <c r="EF9" s="8">
        <f t="shared" si="32"/>
        <v>28</v>
      </c>
      <c r="EG9" s="19">
        <f t="shared" si="23"/>
        <v>29</v>
      </c>
      <c r="EH9" s="19">
        <f t="shared" si="23"/>
        <v>30</v>
      </c>
      <c r="EI9" s="24">
        <f>EO8+1</f>
        <v>29</v>
      </c>
      <c r="EJ9" s="25">
        <f t="shared" si="24"/>
        <v>30</v>
      </c>
      <c r="EK9" s="25">
        <f t="shared" si="24"/>
        <v>31</v>
      </c>
      <c r="EL9" s="25"/>
      <c r="EM9" s="25"/>
      <c r="EN9" s="19"/>
      <c r="EO9" s="20"/>
    </row>
    <row r="10" spans="1:145">
      <c r="A10" s="210"/>
      <c r="B10" s="216"/>
      <c r="C10" s="216"/>
      <c r="D10" s="25"/>
      <c r="E10" s="25"/>
      <c r="F10" s="26"/>
      <c r="G10" s="656">
        <v>21</v>
      </c>
      <c r="H10" s="27"/>
      <c r="I10" s="26"/>
      <c r="J10" s="26"/>
      <c r="K10" s="26"/>
      <c r="L10" s="26"/>
      <c r="M10" s="26"/>
      <c r="N10" s="656">
        <v>13</v>
      </c>
      <c r="O10" s="27"/>
      <c r="P10" s="28"/>
      <c r="Q10" s="25"/>
      <c r="R10" s="25"/>
      <c r="S10" s="25"/>
      <c r="T10" s="25"/>
      <c r="U10" s="656">
        <v>20</v>
      </c>
      <c r="V10" s="29"/>
      <c r="W10" s="24"/>
      <c r="X10" s="25"/>
      <c r="Y10" s="25"/>
      <c r="Z10" s="25"/>
      <c r="AA10" s="25"/>
      <c r="AB10" s="656">
        <v>15</v>
      </c>
      <c r="AC10" s="20"/>
      <c r="AE10" s="216"/>
      <c r="AF10" s="216"/>
      <c r="AG10" s="25"/>
      <c r="AH10" s="25"/>
      <c r="AI10" s="26"/>
      <c r="AJ10" s="656">
        <v>22</v>
      </c>
      <c r="AK10" s="27"/>
      <c r="AL10" s="26"/>
      <c r="AM10" s="26"/>
      <c r="AN10" s="26"/>
      <c r="AO10" s="26"/>
      <c r="AP10" s="26"/>
      <c r="AQ10" s="656">
        <v>18</v>
      </c>
      <c r="AR10" s="27"/>
      <c r="AS10" s="28"/>
      <c r="AT10" s="25"/>
      <c r="AU10" s="25"/>
      <c r="AV10" s="25"/>
      <c r="AW10" s="25"/>
      <c r="AX10" s="656">
        <v>20</v>
      </c>
      <c r="AY10" s="29"/>
      <c r="AZ10" s="24"/>
      <c r="BA10" s="25"/>
      <c r="BB10" s="25"/>
      <c r="BC10" s="25"/>
      <c r="BD10" s="25"/>
      <c r="BE10" s="656">
        <v>15</v>
      </c>
      <c r="BF10" s="20"/>
      <c r="BH10" s="216"/>
      <c r="BI10" s="216"/>
      <c r="BJ10" s="25"/>
      <c r="BK10" s="25"/>
      <c r="BL10" s="26"/>
      <c r="BM10" s="656">
        <v>22</v>
      </c>
      <c r="BN10" s="27"/>
      <c r="BO10" s="26"/>
      <c r="BP10" s="26"/>
      <c r="BQ10" s="26"/>
      <c r="BR10" s="26"/>
      <c r="BS10" s="26"/>
      <c r="BT10" s="656">
        <v>18</v>
      </c>
      <c r="BU10" s="27"/>
      <c r="BV10" s="28"/>
      <c r="BW10" s="25"/>
      <c r="BX10" s="25"/>
      <c r="BY10" s="25"/>
      <c r="BZ10" s="25"/>
      <c r="CA10" s="656">
        <v>20</v>
      </c>
      <c r="CB10" s="29"/>
      <c r="CC10" s="24"/>
      <c r="CD10" s="25"/>
      <c r="CE10" s="25"/>
      <c r="CF10" s="25"/>
      <c r="CG10" s="25"/>
      <c r="CH10" s="656">
        <v>15</v>
      </c>
      <c r="CI10" s="20"/>
      <c r="CK10" s="216"/>
      <c r="CL10" s="216"/>
      <c r="CM10" s="25"/>
      <c r="CN10" s="25"/>
      <c r="CO10" s="26"/>
      <c r="CP10" s="656">
        <v>22</v>
      </c>
      <c r="CQ10" s="27"/>
      <c r="CR10" s="26"/>
      <c r="CS10" s="26"/>
      <c r="CT10" s="26"/>
      <c r="CU10" s="26"/>
      <c r="CV10" s="656">
        <v>13</v>
      </c>
      <c r="CW10" s="656">
        <v>5</v>
      </c>
      <c r="CX10" s="27"/>
      <c r="CY10" s="28"/>
      <c r="CZ10" s="25"/>
      <c r="DA10" s="25"/>
      <c r="DB10" s="25"/>
      <c r="DC10" s="25"/>
      <c r="DD10" s="656">
        <v>20</v>
      </c>
      <c r="DE10" s="29"/>
      <c r="DF10" s="24"/>
      <c r="DG10" s="25"/>
      <c r="DH10" s="25"/>
      <c r="DI10" s="25"/>
      <c r="DJ10" s="25"/>
      <c r="DK10" s="656">
        <v>15</v>
      </c>
      <c r="DL10" s="20"/>
      <c r="DN10" s="216"/>
      <c r="DO10" s="216"/>
      <c r="DP10" s="25"/>
      <c r="DQ10" s="25"/>
      <c r="DR10" s="26"/>
      <c r="DS10" s="656">
        <v>20</v>
      </c>
      <c r="DT10" s="27"/>
      <c r="DU10" s="26"/>
      <c r="DV10" s="26"/>
      <c r="DW10" s="26"/>
      <c r="DX10" s="26"/>
      <c r="DY10" s="26"/>
      <c r="DZ10" s="656">
        <v>18</v>
      </c>
      <c r="EA10" s="27"/>
      <c r="EB10" s="28"/>
      <c r="EC10" s="25"/>
      <c r="ED10" s="25"/>
      <c r="EE10" s="25"/>
      <c r="EF10" s="25"/>
      <c r="EG10" s="656">
        <v>20</v>
      </c>
      <c r="EH10" s="29"/>
      <c r="EI10" s="24"/>
      <c r="EJ10" s="25"/>
      <c r="EK10" s="25"/>
      <c r="EL10" s="25"/>
      <c r="EM10" s="25"/>
      <c r="EN10" s="656">
        <v>10</v>
      </c>
      <c r="EO10" s="20"/>
    </row>
    <row r="11" spans="1:145">
      <c r="A11" s="210"/>
      <c r="B11" s="1575">
        <f>EOMONTH(W3,1)</f>
        <v>46053</v>
      </c>
      <c r="C11" s="1574"/>
      <c r="D11" s="1574"/>
      <c r="E11" s="1574"/>
      <c r="F11" s="1574"/>
      <c r="G11" s="1574"/>
      <c r="H11" s="1574"/>
      <c r="I11" s="1574">
        <f>EOMONTH(B11,1)</f>
        <v>46081</v>
      </c>
      <c r="J11" s="1574"/>
      <c r="K11" s="1574"/>
      <c r="L11" s="1574"/>
      <c r="M11" s="1574"/>
      <c r="N11" s="1574"/>
      <c r="O11" s="1574"/>
      <c r="P11" s="1574">
        <f>EOMONTH(I11,1)</f>
        <v>46112</v>
      </c>
      <c r="Q11" s="1574"/>
      <c r="R11" s="1574"/>
      <c r="S11" s="1574"/>
      <c r="T11" s="1574"/>
      <c r="U11" s="1574"/>
      <c r="V11" s="1574"/>
      <c r="W11" s="1574">
        <f>EOMONTH(P11,1)</f>
        <v>46142</v>
      </c>
      <c r="X11" s="1574"/>
      <c r="Y11" s="1574"/>
      <c r="Z11" s="1574"/>
      <c r="AA11" s="1574"/>
      <c r="AB11" s="1574"/>
      <c r="AC11" s="1574"/>
      <c r="AE11" s="1575">
        <f>EOMONTH(AZ3,1)</f>
        <v>46053</v>
      </c>
      <c r="AF11" s="1574"/>
      <c r="AG11" s="1574"/>
      <c r="AH11" s="1574"/>
      <c r="AI11" s="1574"/>
      <c r="AJ11" s="1574"/>
      <c r="AK11" s="1574"/>
      <c r="AL11" s="1574">
        <f>EOMONTH(AE11,1)</f>
        <v>46081</v>
      </c>
      <c r="AM11" s="1574"/>
      <c r="AN11" s="1574"/>
      <c r="AO11" s="1574"/>
      <c r="AP11" s="1574"/>
      <c r="AQ11" s="1574"/>
      <c r="AR11" s="1574"/>
      <c r="AS11" s="1574">
        <f>EOMONTH(AL11,1)</f>
        <v>46112</v>
      </c>
      <c r="AT11" s="1574"/>
      <c r="AU11" s="1574"/>
      <c r="AV11" s="1574"/>
      <c r="AW11" s="1574"/>
      <c r="AX11" s="1574"/>
      <c r="AY11" s="1574"/>
      <c r="AZ11" s="1574">
        <f>EOMONTH(AS11,1)</f>
        <v>46142</v>
      </c>
      <c r="BA11" s="1574"/>
      <c r="BB11" s="1574"/>
      <c r="BC11" s="1574"/>
      <c r="BD11" s="1574"/>
      <c r="BE11" s="1574"/>
      <c r="BF11" s="1574"/>
      <c r="BH11" s="1575">
        <f>EOMONTH(CC3,1)</f>
        <v>46053</v>
      </c>
      <c r="BI11" s="1574"/>
      <c r="BJ11" s="1574"/>
      <c r="BK11" s="1574"/>
      <c r="BL11" s="1574"/>
      <c r="BM11" s="1574"/>
      <c r="BN11" s="1574"/>
      <c r="BO11" s="1574">
        <f>EOMONTH(BH11,1)</f>
        <v>46081</v>
      </c>
      <c r="BP11" s="1574"/>
      <c r="BQ11" s="1574"/>
      <c r="BR11" s="1574"/>
      <c r="BS11" s="1574"/>
      <c r="BT11" s="1574"/>
      <c r="BU11" s="1574"/>
      <c r="BV11" s="1574">
        <f>EOMONTH(BO11,1)</f>
        <v>46112</v>
      </c>
      <c r="BW11" s="1574"/>
      <c r="BX11" s="1574"/>
      <c r="BY11" s="1574"/>
      <c r="BZ11" s="1574"/>
      <c r="CA11" s="1574"/>
      <c r="CB11" s="1574"/>
      <c r="CC11" s="1574">
        <f>EOMONTH(BV11,1)</f>
        <v>46142</v>
      </c>
      <c r="CD11" s="1574"/>
      <c r="CE11" s="1574"/>
      <c r="CF11" s="1574"/>
      <c r="CG11" s="1574"/>
      <c r="CH11" s="1574"/>
      <c r="CI11" s="1574"/>
      <c r="CK11" s="1575">
        <f>EOMONTH(DF3,1)</f>
        <v>46053</v>
      </c>
      <c r="CL11" s="1574"/>
      <c r="CM11" s="1574"/>
      <c r="CN11" s="1574"/>
      <c r="CO11" s="1574"/>
      <c r="CP11" s="1574"/>
      <c r="CQ11" s="1574"/>
      <c r="CR11" s="1574">
        <f>EOMONTH(CK11,1)</f>
        <v>46081</v>
      </c>
      <c r="CS11" s="1574"/>
      <c r="CT11" s="1574"/>
      <c r="CU11" s="1574"/>
      <c r="CV11" s="1574"/>
      <c r="CW11" s="1574"/>
      <c r="CX11" s="1574"/>
      <c r="CY11" s="1574">
        <f>EOMONTH(CR11,1)</f>
        <v>46112</v>
      </c>
      <c r="CZ11" s="1574"/>
      <c r="DA11" s="1574"/>
      <c r="DB11" s="1574"/>
      <c r="DC11" s="1574"/>
      <c r="DD11" s="1574"/>
      <c r="DE11" s="1574"/>
      <c r="DF11" s="1574">
        <f>EOMONTH(CY11,1)</f>
        <v>46142</v>
      </c>
      <c r="DG11" s="1574"/>
      <c r="DH11" s="1574"/>
      <c r="DI11" s="1574"/>
      <c r="DJ11" s="1574"/>
      <c r="DK11" s="1574"/>
      <c r="DL11" s="1574"/>
      <c r="DN11" s="1575">
        <f>EOMONTH(EI3,1)</f>
        <v>46053</v>
      </c>
      <c r="DO11" s="1574"/>
      <c r="DP11" s="1574"/>
      <c r="DQ11" s="1574"/>
      <c r="DR11" s="1574"/>
      <c r="DS11" s="1574"/>
      <c r="DT11" s="1574"/>
      <c r="DU11" s="1574">
        <f>EOMONTH(DN11,1)</f>
        <v>46081</v>
      </c>
      <c r="DV11" s="1574"/>
      <c r="DW11" s="1574"/>
      <c r="DX11" s="1574"/>
      <c r="DY11" s="1574"/>
      <c r="DZ11" s="1574"/>
      <c r="EA11" s="1574"/>
      <c r="EB11" s="1574">
        <f>EOMONTH(DU11,1)</f>
        <v>46112</v>
      </c>
      <c r="EC11" s="1574"/>
      <c r="ED11" s="1574"/>
      <c r="EE11" s="1574"/>
      <c r="EF11" s="1574"/>
      <c r="EG11" s="1574"/>
      <c r="EH11" s="1574"/>
      <c r="EI11" s="1574">
        <f>EOMONTH(EB11,1)</f>
        <v>46142</v>
      </c>
      <c r="EJ11" s="1574"/>
      <c r="EK11" s="1574"/>
      <c r="EL11" s="1574"/>
      <c r="EM11" s="1574"/>
      <c r="EN11" s="1574"/>
      <c r="EO11" s="1574"/>
    </row>
    <row r="12" spans="1:145">
      <c r="A12" s="210"/>
      <c r="B12" s="665" t="s">
        <v>248</v>
      </c>
      <c r="C12" s="30" t="s">
        <v>249</v>
      </c>
      <c r="D12" s="30" t="s">
        <v>250</v>
      </c>
      <c r="E12" s="30" t="s">
        <v>249</v>
      </c>
      <c r="F12" s="30" t="s">
        <v>251</v>
      </c>
      <c r="G12" s="31" t="s">
        <v>252</v>
      </c>
      <c r="H12" s="31" t="s">
        <v>252</v>
      </c>
      <c r="I12" s="30" t="s">
        <v>248</v>
      </c>
      <c r="J12" s="30" t="s">
        <v>249</v>
      </c>
      <c r="K12" s="30" t="s">
        <v>250</v>
      </c>
      <c r="L12" s="30" t="s">
        <v>249</v>
      </c>
      <c r="M12" s="30" t="s">
        <v>251</v>
      </c>
      <c r="N12" s="31" t="s">
        <v>252</v>
      </c>
      <c r="O12" s="31" t="s">
        <v>252</v>
      </c>
      <c r="P12" s="30" t="s">
        <v>248</v>
      </c>
      <c r="Q12" s="30" t="s">
        <v>249</v>
      </c>
      <c r="R12" s="30" t="s">
        <v>250</v>
      </c>
      <c r="S12" s="30" t="s">
        <v>249</v>
      </c>
      <c r="T12" s="30" t="s">
        <v>251</v>
      </c>
      <c r="U12" s="31" t="s">
        <v>252</v>
      </c>
      <c r="V12" s="31" t="s">
        <v>252</v>
      </c>
      <c r="W12" s="30" t="s">
        <v>248</v>
      </c>
      <c r="X12" s="30" t="s">
        <v>249</v>
      </c>
      <c r="Y12" s="655" t="s">
        <v>250</v>
      </c>
      <c r="Z12" s="30" t="s">
        <v>249</v>
      </c>
      <c r="AA12" s="30" t="s">
        <v>251</v>
      </c>
      <c r="AB12" s="31" t="s">
        <v>252</v>
      </c>
      <c r="AC12" s="31" t="s">
        <v>252</v>
      </c>
      <c r="AE12" s="665" t="s">
        <v>248</v>
      </c>
      <c r="AF12" s="30" t="s">
        <v>249</v>
      </c>
      <c r="AG12" s="30" t="s">
        <v>250</v>
      </c>
      <c r="AH12" s="30" t="s">
        <v>249</v>
      </c>
      <c r="AI12" s="30" t="s">
        <v>251</v>
      </c>
      <c r="AJ12" s="31" t="s">
        <v>252</v>
      </c>
      <c r="AK12" s="31" t="s">
        <v>252</v>
      </c>
      <c r="AL12" s="30" t="s">
        <v>248</v>
      </c>
      <c r="AM12" s="30" t="s">
        <v>249</v>
      </c>
      <c r="AN12" s="30" t="s">
        <v>250</v>
      </c>
      <c r="AO12" s="30" t="s">
        <v>249</v>
      </c>
      <c r="AP12" s="30" t="s">
        <v>251</v>
      </c>
      <c r="AQ12" s="31" t="s">
        <v>252</v>
      </c>
      <c r="AR12" s="31" t="s">
        <v>252</v>
      </c>
      <c r="AS12" s="30" t="s">
        <v>248</v>
      </c>
      <c r="AT12" s="30" t="s">
        <v>249</v>
      </c>
      <c r="AU12" s="30" t="s">
        <v>250</v>
      </c>
      <c r="AV12" s="30" t="s">
        <v>249</v>
      </c>
      <c r="AW12" s="30" t="s">
        <v>251</v>
      </c>
      <c r="AX12" s="31" t="s">
        <v>252</v>
      </c>
      <c r="AY12" s="31" t="s">
        <v>252</v>
      </c>
      <c r="AZ12" s="30" t="s">
        <v>248</v>
      </c>
      <c r="BA12" s="30" t="s">
        <v>249</v>
      </c>
      <c r="BB12" s="655" t="s">
        <v>250</v>
      </c>
      <c r="BC12" s="30" t="s">
        <v>249</v>
      </c>
      <c r="BD12" s="30" t="s">
        <v>251</v>
      </c>
      <c r="BE12" s="31" t="s">
        <v>252</v>
      </c>
      <c r="BF12" s="31" t="s">
        <v>252</v>
      </c>
      <c r="BH12" s="665" t="s">
        <v>248</v>
      </c>
      <c r="BI12" s="30" t="s">
        <v>249</v>
      </c>
      <c r="BJ12" s="30" t="s">
        <v>250</v>
      </c>
      <c r="BK12" s="30" t="s">
        <v>249</v>
      </c>
      <c r="BL12" s="30" t="s">
        <v>251</v>
      </c>
      <c r="BM12" s="31" t="s">
        <v>252</v>
      </c>
      <c r="BN12" s="31" t="s">
        <v>252</v>
      </c>
      <c r="BO12" s="30" t="s">
        <v>248</v>
      </c>
      <c r="BP12" s="30" t="s">
        <v>249</v>
      </c>
      <c r="BQ12" s="30" t="s">
        <v>250</v>
      </c>
      <c r="BR12" s="30" t="s">
        <v>249</v>
      </c>
      <c r="BS12" s="30" t="s">
        <v>251</v>
      </c>
      <c r="BT12" s="31" t="s">
        <v>252</v>
      </c>
      <c r="BU12" s="31" t="s">
        <v>252</v>
      </c>
      <c r="BV12" s="30" t="s">
        <v>248</v>
      </c>
      <c r="BW12" s="30" t="s">
        <v>249</v>
      </c>
      <c r="BX12" s="30" t="s">
        <v>250</v>
      </c>
      <c r="BY12" s="30" t="s">
        <v>249</v>
      </c>
      <c r="BZ12" s="30" t="s">
        <v>251</v>
      </c>
      <c r="CA12" s="31" t="s">
        <v>252</v>
      </c>
      <c r="CB12" s="31" t="s">
        <v>252</v>
      </c>
      <c r="CC12" s="30" t="s">
        <v>248</v>
      </c>
      <c r="CD12" s="30" t="s">
        <v>249</v>
      </c>
      <c r="CE12" s="655" t="s">
        <v>250</v>
      </c>
      <c r="CF12" s="30" t="s">
        <v>249</v>
      </c>
      <c r="CG12" s="30" t="s">
        <v>251</v>
      </c>
      <c r="CH12" s="31" t="s">
        <v>252</v>
      </c>
      <c r="CI12" s="31" t="s">
        <v>252</v>
      </c>
      <c r="CK12" s="665" t="s">
        <v>248</v>
      </c>
      <c r="CL12" s="30" t="s">
        <v>249</v>
      </c>
      <c r="CM12" s="30" t="s">
        <v>250</v>
      </c>
      <c r="CN12" s="30" t="s">
        <v>249</v>
      </c>
      <c r="CO12" s="30" t="s">
        <v>251</v>
      </c>
      <c r="CP12" s="31" t="s">
        <v>252</v>
      </c>
      <c r="CQ12" s="31" t="s">
        <v>252</v>
      </c>
      <c r="CR12" s="30" t="s">
        <v>248</v>
      </c>
      <c r="CS12" s="30" t="s">
        <v>249</v>
      </c>
      <c r="CT12" s="30" t="s">
        <v>250</v>
      </c>
      <c r="CU12" s="30" t="s">
        <v>249</v>
      </c>
      <c r="CV12" s="30" t="s">
        <v>251</v>
      </c>
      <c r="CW12" s="31" t="s">
        <v>252</v>
      </c>
      <c r="CX12" s="31" t="s">
        <v>252</v>
      </c>
      <c r="CY12" s="30" t="s">
        <v>248</v>
      </c>
      <c r="CZ12" s="30" t="s">
        <v>249</v>
      </c>
      <c r="DA12" s="30" t="s">
        <v>250</v>
      </c>
      <c r="DB12" s="30" t="s">
        <v>249</v>
      </c>
      <c r="DC12" s="30" t="s">
        <v>251</v>
      </c>
      <c r="DD12" s="31" t="s">
        <v>252</v>
      </c>
      <c r="DE12" s="31" t="s">
        <v>252</v>
      </c>
      <c r="DF12" s="30" t="s">
        <v>248</v>
      </c>
      <c r="DG12" s="30" t="s">
        <v>249</v>
      </c>
      <c r="DH12" s="655" t="s">
        <v>250</v>
      </c>
      <c r="DI12" s="30" t="s">
        <v>249</v>
      </c>
      <c r="DJ12" s="30" t="s">
        <v>251</v>
      </c>
      <c r="DK12" s="31" t="s">
        <v>252</v>
      </c>
      <c r="DL12" s="31" t="s">
        <v>252</v>
      </c>
      <c r="DN12" s="665" t="s">
        <v>248</v>
      </c>
      <c r="DO12" s="30" t="s">
        <v>249</v>
      </c>
      <c r="DP12" s="30" t="s">
        <v>250</v>
      </c>
      <c r="DQ12" s="30" t="s">
        <v>249</v>
      </c>
      <c r="DR12" s="30" t="s">
        <v>251</v>
      </c>
      <c r="DS12" s="31" t="s">
        <v>252</v>
      </c>
      <c r="DT12" s="31" t="s">
        <v>252</v>
      </c>
      <c r="DU12" s="30" t="s">
        <v>248</v>
      </c>
      <c r="DV12" s="30" t="s">
        <v>249</v>
      </c>
      <c r="DW12" s="30" t="s">
        <v>250</v>
      </c>
      <c r="DX12" s="30" t="s">
        <v>249</v>
      </c>
      <c r="DY12" s="30" t="s">
        <v>251</v>
      </c>
      <c r="DZ12" s="31" t="s">
        <v>252</v>
      </c>
      <c r="EA12" s="31" t="s">
        <v>252</v>
      </c>
      <c r="EB12" s="30" t="s">
        <v>248</v>
      </c>
      <c r="EC12" s="30" t="s">
        <v>249</v>
      </c>
      <c r="ED12" s="30" t="s">
        <v>250</v>
      </c>
      <c r="EE12" s="30" t="s">
        <v>249</v>
      </c>
      <c r="EF12" s="30" t="s">
        <v>251</v>
      </c>
      <c r="EG12" s="31" t="s">
        <v>252</v>
      </c>
      <c r="EH12" s="31" t="s">
        <v>252</v>
      </c>
      <c r="EI12" s="30" t="s">
        <v>248</v>
      </c>
      <c r="EJ12" s="30" t="s">
        <v>249</v>
      </c>
      <c r="EK12" s="655" t="s">
        <v>250</v>
      </c>
      <c r="EL12" s="30" t="s">
        <v>249</v>
      </c>
      <c r="EM12" s="30" t="s">
        <v>251</v>
      </c>
      <c r="EN12" s="31" t="s">
        <v>252</v>
      </c>
      <c r="EO12" s="31" t="s">
        <v>252</v>
      </c>
    </row>
    <row r="13" spans="1:145">
      <c r="A13" s="210"/>
      <c r="B13" s="28"/>
      <c r="C13" s="25"/>
      <c r="D13" s="25"/>
      <c r="E13" s="662">
        <f t="shared" ref="C13:H17" si="33">D13+1</f>
        <v>1</v>
      </c>
      <c r="F13" s="659">
        <f t="shared" si="33"/>
        <v>2</v>
      </c>
      <c r="G13" s="19">
        <f t="shared" si="33"/>
        <v>3</v>
      </c>
      <c r="H13" s="20">
        <f t="shared" si="33"/>
        <v>4</v>
      </c>
      <c r="I13" s="39"/>
      <c r="J13" s="39"/>
      <c r="K13" s="39"/>
      <c r="L13" s="39"/>
      <c r="M13" s="39"/>
      <c r="N13" s="19"/>
      <c r="O13" s="20">
        <f t="shared" ref="L13:O17" si="34">N13+1</f>
        <v>1</v>
      </c>
      <c r="P13" s="15"/>
      <c r="Q13" s="16"/>
      <c r="R13" s="16"/>
      <c r="S13" s="16"/>
      <c r="T13" s="16"/>
      <c r="U13" s="45"/>
      <c r="V13" s="6">
        <f t="shared" ref="V13:V17" si="35">U13+1</f>
        <v>1</v>
      </c>
      <c r="W13" s="25"/>
      <c r="X13" s="39"/>
      <c r="Y13" s="25">
        <f t="shared" ref="Y13:AC16" si="36">X13+1</f>
        <v>1</v>
      </c>
      <c r="Z13" s="25">
        <f t="shared" si="36"/>
        <v>2</v>
      </c>
      <c r="AA13" s="46">
        <f t="shared" si="36"/>
        <v>3</v>
      </c>
      <c r="AB13" s="652">
        <f t="shared" si="36"/>
        <v>4</v>
      </c>
      <c r="AC13" s="20">
        <f t="shared" si="36"/>
        <v>5</v>
      </c>
      <c r="AE13" s="28"/>
      <c r="AF13" s="25"/>
      <c r="AG13" s="25"/>
      <c r="AH13" s="662">
        <f t="shared" ref="AH13:AK17" si="37">AG13+1</f>
        <v>1</v>
      </c>
      <c r="AI13" s="659">
        <f t="shared" si="37"/>
        <v>2</v>
      </c>
      <c r="AJ13" s="19">
        <f t="shared" si="37"/>
        <v>3</v>
      </c>
      <c r="AK13" s="20">
        <f t="shared" si="37"/>
        <v>4</v>
      </c>
      <c r="AL13" s="39"/>
      <c r="AM13" s="39"/>
      <c r="AN13" s="39"/>
      <c r="AO13" s="39"/>
      <c r="AP13" s="39"/>
      <c r="AQ13" s="19"/>
      <c r="AR13" s="20">
        <f t="shared" ref="AR13:AR16" si="38">AQ13+1</f>
        <v>1</v>
      </c>
      <c r="AS13" s="15"/>
      <c r="AT13" s="16"/>
      <c r="AU13" s="16"/>
      <c r="AV13" s="16"/>
      <c r="AW13" s="16"/>
      <c r="AX13" s="45"/>
      <c r="AY13" s="6">
        <f t="shared" ref="AY13:AY17" si="39">AX13+1</f>
        <v>1</v>
      </c>
      <c r="AZ13" s="25"/>
      <c r="BA13" s="39"/>
      <c r="BB13" s="25">
        <f t="shared" ref="BB13:BF16" si="40">BA13+1</f>
        <v>1</v>
      </c>
      <c r="BC13" s="25">
        <f t="shared" si="40"/>
        <v>2</v>
      </c>
      <c r="BD13" s="46">
        <f t="shared" si="40"/>
        <v>3</v>
      </c>
      <c r="BE13" s="652">
        <f t="shared" si="40"/>
        <v>4</v>
      </c>
      <c r="BF13" s="20">
        <f t="shared" si="40"/>
        <v>5</v>
      </c>
      <c r="BH13" s="28"/>
      <c r="BI13" s="25"/>
      <c r="BJ13" s="25"/>
      <c r="BK13" s="662">
        <f t="shared" ref="BK13:BN17" si="41">BJ13+1</f>
        <v>1</v>
      </c>
      <c r="BL13" s="659">
        <f t="shared" si="41"/>
        <v>2</v>
      </c>
      <c r="BM13" s="19">
        <f t="shared" si="41"/>
        <v>3</v>
      </c>
      <c r="BN13" s="20">
        <f t="shared" si="41"/>
        <v>4</v>
      </c>
      <c r="BO13" s="39"/>
      <c r="BP13" s="39"/>
      <c r="BQ13" s="39"/>
      <c r="BR13" s="39"/>
      <c r="BS13" s="39"/>
      <c r="BT13" s="19"/>
      <c r="BU13" s="20">
        <f t="shared" ref="BU13:BU16" si="42">BT13+1</f>
        <v>1</v>
      </c>
      <c r="BV13" s="15"/>
      <c r="BW13" s="16"/>
      <c r="BX13" s="16"/>
      <c r="BY13" s="16"/>
      <c r="BZ13" s="16"/>
      <c r="CA13" s="45"/>
      <c r="CB13" s="6">
        <f t="shared" ref="CB13:CB17" si="43">CA13+1</f>
        <v>1</v>
      </c>
      <c r="CC13" s="25"/>
      <c r="CD13" s="39"/>
      <c r="CE13" s="25">
        <f t="shared" ref="CE13:CI16" si="44">CD13+1</f>
        <v>1</v>
      </c>
      <c r="CF13" s="25">
        <f t="shared" si="44"/>
        <v>2</v>
      </c>
      <c r="CG13" s="46">
        <f t="shared" si="44"/>
        <v>3</v>
      </c>
      <c r="CH13" s="652">
        <f t="shared" si="44"/>
        <v>4</v>
      </c>
      <c r="CI13" s="686">
        <f t="shared" si="44"/>
        <v>5</v>
      </c>
      <c r="CK13" s="28"/>
      <c r="CL13" s="25"/>
      <c r="CM13" s="25"/>
      <c r="CN13" s="662">
        <f t="shared" ref="CN13:CQ17" si="45">CM13+1</f>
        <v>1</v>
      </c>
      <c r="CO13" s="659">
        <f t="shared" si="45"/>
        <v>2</v>
      </c>
      <c r="CP13" s="19">
        <f t="shared" si="45"/>
        <v>3</v>
      </c>
      <c r="CQ13" s="20">
        <f t="shared" si="45"/>
        <v>4</v>
      </c>
      <c r="CR13" s="39"/>
      <c r="CS13" s="39"/>
      <c r="CT13" s="39"/>
      <c r="CU13" s="39"/>
      <c r="CV13" s="39"/>
      <c r="CW13" s="19"/>
      <c r="CX13" s="20">
        <f t="shared" ref="CX13:CX16" si="46">CW13+1</f>
        <v>1</v>
      </c>
      <c r="CY13" s="15"/>
      <c r="CZ13" s="16"/>
      <c r="DA13" s="16"/>
      <c r="DB13" s="16"/>
      <c r="DC13" s="16"/>
      <c r="DD13" s="45"/>
      <c r="DE13" s="6">
        <f t="shared" ref="DE13:DE17" si="47">DD13+1</f>
        <v>1</v>
      </c>
      <c r="DF13" s="25"/>
      <c r="DG13" s="39"/>
      <c r="DH13" s="42">
        <f t="shared" ref="DH13:DL16" si="48">DG13+1</f>
        <v>1</v>
      </c>
      <c r="DI13" s="42">
        <f t="shared" si="48"/>
        <v>2</v>
      </c>
      <c r="DJ13" s="46">
        <f t="shared" si="48"/>
        <v>3</v>
      </c>
      <c r="DK13" s="652">
        <f t="shared" si="48"/>
        <v>4</v>
      </c>
      <c r="DL13" s="686">
        <f t="shared" si="48"/>
        <v>5</v>
      </c>
      <c r="DN13" s="28"/>
      <c r="DO13" s="25"/>
      <c r="DP13" s="25"/>
      <c r="DQ13" s="662">
        <f t="shared" ref="DQ13:DT17" si="49">DP13+1</f>
        <v>1</v>
      </c>
      <c r="DR13" s="659">
        <f t="shared" si="49"/>
        <v>2</v>
      </c>
      <c r="DS13" s="19">
        <f t="shared" si="49"/>
        <v>3</v>
      </c>
      <c r="DT13" s="20">
        <f t="shared" si="49"/>
        <v>4</v>
      </c>
      <c r="DU13" s="39"/>
      <c r="DV13" s="39"/>
      <c r="DW13" s="39"/>
      <c r="DX13" s="39"/>
      <c r="DY13" s="39"/>
      <c r="DZ13" s="19"/>
      <c r="EA13" s="20">
        <f t="shared" ref="EA13:EA16" si="50">DZ13+1</f>
        <v>1</v>
      </c>
      <c r="EB13" s="15"/>
      <c r="EC13" s="16"/>
      <c r="ED13" s="16"/>
      <c r="EE13" s="16"/>
      <c r="EF13" s="16"/>
      <c r="EG13" s="45"/>
      <c r="EH13" s="6">
        <f t="shared" ref="EH13:EH17" si="51">EG13+1</f>
        <v>1</v>
      </c>
      <c r="EI13" s="25"/>
      <c r="EJ13" s="39"/>
      <c r="EK13" s="25">
        <f t="shared" ref="EK13:EO16" si="52">EJ13+1</f>
        <v>1</v>
      </c>
      <c r="EL13" s="25">
        <f t="shared" si="52"/>
        <v>2</v>
      </c>
      <c r="EM13" s="46">
        <f t="shared" si="52"/>
        <v>3</v>
      </c>
      <c r="EN13" s="652">
        <f t="shared" si="52"/>
        <v>4</v>
      </c>
      <c r="EO13" s="685">
        <f t="shared" si="52"/>
        <v>5</v>
      </c>
    </row>
    <row r="14" spans="1:145">
      <c r="A14" s="210"/>
      <c r="B14" s="654">
        <f>H13+1</f>
        <v>5</v>
      </c>
      <c r="C14" s="42">
        <f t="shared" si="33"/>
        <v>6</v>
      </c>
      <c r="D14" s="8">
        <f t="shared" si="33"/>
        <v>7</v>
      </c>
      <c r="E14" s="8">
        <f t="shared" si="33"/>
        <v>8</v>
      </c>
      <c r="F14" s="8">
        <f t="shared" si="33"/>
        <v>9</v>
      </c>
      <c r="G14" s="19">
        <f t="shared" si="33"/>
        <v>10</v>
      </c>
      <c r="H14" s="20">
        <f t="shared" si="33"/>
        <v>11</v>
      </c>
      <c r="I14" s="8">
        <f>O13+1</f>
        <v>2</v>
      </c>
      <c r="J14" s="8">
        <f t="shared" ref="J14:K17" si="53">I14+1</f>
        <v>3</v>
      </c>
      <c r="K14" s="8">
        <f t="shared" si="53"/>
        <v>4</v>
      </c>
      <c r="L14" s="8">
        <f t="shared" si="34"/>
        <v>5</v>
      </c>
      <c r="M14" s="8">
        <f t="shared" si="34"/>
        <v>6</v>
      </c>
      <c r="N14" s="19">
        <f t="shared" si="34"/>
        <v>7</v>
      </c>
      <c r="O14" s="20">
        <f t="shared" si="34"/>
        <v>8</v>
      </c>
      <c r="P14" s="8">
        <f>V13+1</f>
        <v>2</v>
      </c>
      <c r="Q14" s="8">
        <f t="shared" ref="Q14:U18" si="54">P14+1</f>
        <v>3</v>
      </c>
      <c r="R14" s="8">
        <f t="shared" si="54"/>
        <v>4</v>
      </c>
      <c r="S14" s="8">
        <f t="shared" si="54"/>
        <v>5</v>
      </c>
      <c r="T14" s="8">
        <f t="shared" si="54"/>
        <v>6</v>
      </c>
      <c r="U14" s="19">
        <f t="shared" si="54"/>
        <v>7</v>
      </c>
      <c r="V14" s="20">
        <f t="shared" si="35"/>
        <v>8</v>
      </c>
      <c r="W14" s="46">
        <f>AC13+1</f>
        <v>6</v>
      </c>
      <c r="X14" s="25">
        <f t="shared" ref="X14:X16" si="55">W14+1</f>
        <v>7</v>
      </c>
      <c r="Y14" s="25">
        <f t="shared" si="36"/>
        <v>8</v>
      </c>
      <c r="Z14" s="25">
        <f t="shared" si="36"/>
        <v>9</v>
      </c>
      <c r="AA14" s="25">
        <f t="shared" si="36"/>
        <v>10</v>
      </c>
      <c r="AB14" s="19">
        <f t="shared" si="36"/>
        <v>11</v>
      </c>
      <c r="AC14" s="20">
        <f t="shared" si="36"/>
        <v>12</v>
      </c>
      <c r="AE14" s="671">
        <f>AK13+1</f>
        <v>5</v>
      </c>
      <c r="AF14" s="42">
        <f t="shared" ref="AF14:AG17" si="56">AE14+1</f>
        <v>6</v>
      </c>
      <c r="AG14" s="8">
        <f t="shared" si="56"/>
        <v>7</v>
      </c>
      <c r="AH14" s="8">
        <f t="shared" si="37"/>
        <v>8</v>
      </c>
      <c r="AI14" s="8">
        <f t="shared" si="37"/>
        <v>9</v>
      </c>
      <c r="AJ14" s="19">
        <f t="shared" si="37"/>
        <v>10</v>
      </c>
      <c r="AK14" s="20">
        <f t="shared" si="37"/>
        <v>11</v>
      </c>
      <c r="AL14" s="8">
        <f>AR13+1</f>
        <v>2</v>
      </c>
      <c r="AM14" s="8">
        <f t="shared" ref="AM14:AQ17" si="57">AL14+1</f>
        <v>3</v>
      </c>
      <c r="AN14" s="8">
        <f t="shared" si="57"/>
        <v>4</v>
      </c>
      <c r="AO14" s="8">
        <f t="shared" si="57"/>
        <v>5</v>
      </c>
      <c r="AP14" s="8">
        <f t="shared" si="57"/>
        <v>6</v>
      </c>
      <c r="AQ14" s="19">
        <f t="shared" si="57"/>
        <v>7</v>
      </c>
      <c r="AR14" s="20">
        <f t="shared" si="38"/>
        <v>8</v>
      </c>
      <c r="AS14" s="8">
        <f>AY13+1</f>
        <v>2</v>
      </c>
      <c r="AT14" s="8">
        <f t="shared" ref="AT14:AX18" si="58">AS14+1</f>
        <v>3</v>
      </c>
      <c r="AU14" s="8">
        <f t="shared" si="58"/>
        <v>4</v>
      </c>
      <c r="AV14" s="8">
        <f t="shared" si="58"/>
        <v>5</v>
      </c>
      <c r="AW14" s="8">
        <f t="shared" si="58"/>
        <v>6</v>
      </c>
      <c r="AX14" s="19">
        <f t="shared" si="58"/>
        <v>7</v>
      </c>
      <c r="AY14" s="20">
        <f t="shared" si="39"/>
        <v>8</v>
      </c>
      <c r="AZ14" s="46">
        <f>BF13+1</f>
        <v>6</v>
      </c>
      <c r="BA14" s="25">
        <f t="shared" ref="BA14:BA16" si="59">AZ14+1</f>
        <v>7</v>
      </c>
      <c r="BB14" s="25">
        <f t="shared" si="40"/>
        <v>8</v>
      </c>
      <c r="BC14" s="25">
        <f t="shared" si="40"/>
        <v>9</v>
      </c>
      <c r="BD14" s="25">
        <f t="shared" si="40"/>
        <v>10</v>
      </c>
      <c r="BE14" s="19">
        <f t="shared" si="40"/>
        <v>11</v>
      </c>
      <c r="BF14" s="20">
        <f t="shared" si="40"/>
        <v>12</v>
      </c>
      <c r="BH14" s="671">
        <f>BN13+1</f>
        <v>5</v>
      </c>
      <c r="BI14" s="42">
        <f t="shared" ref="BI14:BJ17" si="60">BH14+1</f>
        <v>6</v>
      </c>
      <c r="BJ14" s="8">
        <f t="shared" si="60"/>
        <v>7</v>
      </c>
      <c r="BK14" s="8">
        <f t="shared" si="41"/>
        <v>8</v>
      </c>
      <c r="BL14" s="8">
        <f t="shared" si="41"/>
        <v>9</v>
      </c>
      <c r="BM14" s="19">
        <f t="shared" si="41"/>
        <v>10</v>
      </c>
      <c r="BN14" s="20">
        <f t="shared" si="41"/>
        <v>11</v>
      </c>
      <c r="BO14" s="8">
        <f>BU13+1</f>
        <v>2</v>
      </c>
      <c r="BP14" s="8">
        <f t="shared" ref="BP14:BT17" si="61">BO14+1</f>
        <v>3</v>
      </c>
      <c r="BQ14" s="8">
        <f t="shared" si="61"/>
        <v>4</v>
      </c>
      <c r="BR14" s="8">
        <f t="shared" si="61"/>
        <v>5</v>
      </c>
      <c r="BS14" s="8">
        <f t="shared" si="61"/>
        <v>6</v>
      </c>
      <c r="BT14" s="19">
        <f t="shared" si="61"/>
        <v>7</v>
      </c>
      <c r="BU14" s="20">
        <f t="shared" si="42"/>
        <v>8</v>
      </c>
      <c r="BV14" s="8">
        <f>CB13+1</f>
        <v>2</v>
      </c>
      <c r="BW14" s="8">
        <f t="shared" ref="BW14:CA18" si="62">BV14+1</f>
        <v>3</v>
      </c>
      <c r="BX14" s="8">
        <f t="shared" si="62"/>
        <v>4</v>
      </c>
      <c r="BY14" s="8">
        <f t="shared" si="62"/>
        <v>5</v>
      </c>
      <c r="BZ14" s="8">
        <f t="shared" si="62"/>
        <v>6</v>
      </c>
      <c r="CA14" s="19">
        <f t="shared" si="62"/>
        <v>7</v>
      </c>
      <c r="CB14" s="20">
        <f t="shared" si="43"/>
        <v>8</v>
      </c>
      <c r="CC14" s="46">
        <f>CI13+1</f>
        <v>6</v>
      </c>
      <c r="CD14" s="25">
        <f t="shared" ref="CD14:CD16" si="63">CC14+1</f>
        <v>7</v>
      </c>
      <c r="CE14" s="25">
        <f t="shared" si="44"/>
        <v>8</v>
      </c>
      <c r="CF14" s="25">
        <f t="shared" si="44"/>
        <v>9</v>
      </c>
      <c r="CG14" s="25">
        <f t="shared" si="44"/>
        <v>10</v>
      </c>
      <c r="CH14" s="19">
        <f t="shared" si="44"/>
        <v>11</v>
      </c>
      <c r="CI14" s="20">
        <f t="shared" si="44"/>
        <v>12</v>
      </c>
      <c r="CK14" s="671">
        <f>CQ13+1</f>
        <v>5</v>
      </c>
      <c r="CL14" s="42">
        <f t="shared" ref="CL14:CM17" si="64">CK14+1</f>
        <v>6</v>
      </c>
      <c r="CM14" s="8">
        <f t="shared" si="64"/>
        <v>7</v>
      </c>
      <c r="CN14" s="8">
        <f t="shared" si="45"/>
        <v>8</v>
      </c>
      <c r="CO14" s="8">
        <f t="shared" si="45"/>
        <v>9</v>
      </c>
      <c r="CP14" s="19">
        <f t="shared" si="45"/>
        <v>10</v>
      </c>
      <c r="CQ14" s="20">
        <f t="shared" si="45"/>
        <v>11</v>
      </c>
      <c r="CR14" s="8">
        <f>CX13+1</f>
        <v>2</v>
      </c>
      <c r="CS14" s="8">
        <f t="shared" ref="CS14:CW17" si="65">CR14+1</f>
        <v>3</v>
      </c>
      <c r="CT14" s="8">
        <f t="shared" si="65"/>
        <v>4</v>
      </c>
      <c r="CU14" s="8">
        <f t="shared" si="65"/>
        <v>5</v>
      </c>
      <c r="CV14" s="8">
        <f t="shared" si="65"/>
        <v>6</v>
      </c>
      <c r="CW14" s="19">
        <f t="shared" si="65"/>
        <v>7</v>
      </c>
      <c r="CX14" s="20">
        <f t="shared" si="46"/>
        <v>8</v>
      </c>
      <c r="CY14" s="8">
        <f>DE13+1</f>
        <v>2</v>
      </c>
      <c r="CZ14" s="8">
        <f t="shared" ref="CZ14:DD18" si="66">CY14+1</f>
        <v>3</v>
      </c>
      <c r="DA14" s="8">
        <f t="shared" si="66"/>
        <v>4</v>
      </c>
      <c r="DB14" s="8">
        <f t="shared" si="66"/>
        <v>5</v>
      </c>
      <c r="DC14" s="8">
        <f t="shared" si="66"/>
        <v>6</v>
      </c>
      <c r="DD14" s="19">
        <f t="shared" si="66"/>
        <v>7</v>
      </c>
      <c r="DE14" s="20">
        <f t="shared" si="47"/>
        <v>8</v>
      </c>
      <c r="DF14" s="46">
        <f>DL13+1</f>
        <v>6</v>
      </c>
      <c r="DG14" s="25">
        <f t="shared" ref="DG14:DG16" si="67">DF14+1</f>
        <v>7</v>
      </c>
      <c r="DH14" s="25">
        <f t="shared" si="48"/>
        <v>8</v>
      </c>
      <c r="DI14" s="25">
        <f t="shared" si="48"/>
        <v>9</v>
      </c>
      <c r="DJ14" s="25">
        <f t="shared" si="48"/>
        <v>10</v>
      </c>
      <c r="DK14" s="19">
        <f t="shared" si="48"/>
        <v>11</v>
      </c>
      <c r="DL14" s="20">
        <f t="shared" si="48"/>
        <v>12</v>
      </c>
      <c r="DN14" s="28">
        <f>DT13+1</f>
        <v>5</v>
      </c>
      <c r="DO14" s="42">
        <f t="shared" ref="DO14:DP17" si="68">DN14+1</f>
        <v>6</v>
      </c>
      <c r="DP14" s="8">
        <f t="shared" si="68"/>
        <v>7</v>
      </c>
      <c r="DQ14" s="8">
        <f t="shared" si="49"/>
        <v>8</v>
      </c>
      <c r="DR14" s="8">
        <f t="shared" si="49"/>
        <v>9</v>
      </c>
      <c r="DS14" s="19">
        <f t="shared" si="49"/>
        <v>10</v>
      </c>
      <c r="DT14" s="20">
        <f t="shared" si="49"/>
        <v>11</v>
      </c>
      <c r="DU14" s="8">
        <f>EA13+1</f>
        <v>2</v>
      </c>
      <c r="DV14" s="8">
        <f t="shared" ref="DV14:DZ17" si="69">DU14+1</f>
        <v>3</v>
      </c>
      <c r="DW14" s="8">
        <f t="shared" si="69"/>
        <v>4</v>
      </c>
      <c r="DX14" s="8">
        <f t="shared" si="69"/>
        <v>5</v>
      </c>
      <c r="DY14" s="8">
        <f t="shared" si="69"/>
        <v>6</v>
      </c>
      <c r="DZ14" s="19">
        <f t="shared" si="69"/>
        <v>7</v>
      </c>
      <c r="EA14" s="20">
        <f t="shared" si="50"/>
        <v>8</v>
      </c>
      <c r="EB14" s="8">
        <f>EH13+1</f>
        <v>2</v>
      </c>
      <c r="EC14" s="8">
        <f t="shared" ref="EC14:EG18" si="70">EB14+1</f>
        <v>3</v>
      </c>
      <c r="ED14" s="8">
        <f t="shared" si="70"/>
        <v>4</v>
      </c>
      <c r="EE14" s="8">
        <f t="shared" si="70"/>
        <v>5</v>
      </c>
      <c r="EF14" s="8">
        <f t="shared" si="70"/>
        <v>6</v>
      </c>
      <c r="EG14" s="19">
        <f t="shared" si="70"/>
        <v>7</v>
      </c>
      <c r="EH14" s="20">
        <f t="shared" si="51"/>
        <v>8</v>
      </c>
      <c r="EI14" s="46">
        <f>EO13+1</f>
        <v>6</v>
      </c>
      <c r="EJ14" s="25">
        <f t="shared" ref="EJ14:EJ16" si="71">EI14+1</f>
        <v>7</v>
      </c>
      <c r="EK14" s="25">
        <f t="shared" si="52"/>
        <v>8</v>
      </c>
      <c r="EL14" s="25">
        <f t="shared" si="52"/>
        <v>9</v>
      </c>
      <c r="EM14" s="25">
        <f t="shared" si="52"/>
        <v>10</v>
      </c>
      <c r="EN14" s="19">
        <f t="shared" si="52"/>
        <v>11</v>
      </c>
      <c r="EO14" s="20">
        <f t="shared" si="52"/>
        <v>12</v>
      </c>
    </row>
    <row r="15" spans="1:145">
      <c r="A15" s="210"/>
      <c r="B15" s="188">
        <f>H14+1</f>
        <v>12</v>
      </c>
      <c r="C15" s="8">
        <f t="shared" si="33"/>
        <v>13</v>
      </c>
      <c r="D15" s="8">
        <f t="shared" si="33"/>
        <v>14</v>
      </c>
      <c r="E15" s="8">
        <f t="shared" si="33"/>
        <v>15</v>
      </c>
      <c r="F15" s="8">
        <f t="shared" si="33"/>
        <v>16</v>
      </c>
      <c r="G15" s="19">
        <f t="shared" si="33"/>
        <v>17</v>
      </c>
      <c r="H15" s="20">
        <f t="shared" si="33"/>
        <v>18</v>
      </c>
      <c r="I15" s="8">
        <f>O14+1</f>
        <v>9</v>
      </c>
      <c r="J15" s="8">
        <f t="shared" si="53"/>
        <v>10</v>
      </c>
      <c r="K15" s="8">
        <f t="shared" si="53"/>
        <v>11</v>
      </c>
      <c r="L15" s="8">
        <f t="shared" si="34"/>
        <v>12</v>
      </c>
      <c r="M15" s="8">
        <f t="shared" si="34"/>
        <v>13</v>
      </c>
      <c r="N15" s="19">
        <f t="shared" si="34"/>
        <v>14</v>
      </c>
      <c r="O15" s="20">
        <f t="shared" si="34"/>
        <v>15</v>
      </c>
      <c r="P15" s="8">
        <f>V14+1</f>
        <v>9</v>
      </c>
      <c r="Q15" s="8">
        <f t="shared" si="54"/>
        <v>10</v>
      </c>
      <c r="R15" s="8">
        <f t="shared" si="54"/>
        <v>11</v>
      </c>
      <c r="S15" s="8">
        <f t="shared" si="54"/>
        <v>12</v>
      </c>
      <c r="T15" s="42">
        <f t="shared" si="54"/>
        <v>13</v>
      </c>
      <c r="U15" s="19">
        <f t="shared" si="54"/>
        <v>14</v>
      </c>
      <c r="V15" s="20">
        <f t="shared" si="35"/>
        <v>15</v>
      </c>
      <c r="W15" s="42">
        <f>AC14+1</f>
        <v>13</v>
      </c>
      <c r="X15" s="42">
        <f t="shared" si="55"/>
        <v>14</v>
      </c>
      <c r="Y15" s="42">
        <f t="shared" si="36"/>
        <v>15</v>
      </c>
      <c r="Z15" s="42">
        <f t="shared" si="36"/>
        <v>16</v>
      </c>
      <c r="AA15" s="42">
        <f t="shared" si="36"/>
        <v>17</v>
      </c>
      <c r="AB15" s="19">
        <f t="shared" si="36"/>
        <v>18</v>
      </c>
      <c r="AC15" s="20">
        <f t="shared" si="36"/>
        <v>19</v>
      </c>
      <c r="AE15" s="188">
        <f>AK14+1</f>
        <v>12</v>
      </c>
      <c r="AF15" s="8">
        <f t="shared" si="56"/>
        <v>13</v>
      </c>
      <c r="AG15" s="8">
        <f t="shared" si="56"/>
        <v>14</v>
      </c>
      <c r="AH15" s="8">
        <f t="shared" si="37"/>
        <v>15</v>
      </c>
      <c r="AI15" s="8">
        <f t="shared" si="37"/>
        <v>16</v>
      </c>
      <c r="AJ15" s="19">
        <f t="shared" si="37"/>
        <v>17</v>
      </c>
      <c r="AK15" s="20">
        <f t="shared" si="37"/>
        <v>18</v>
      </c>
      <c r="AL15" s="8">
        <f>AR14+1</f>
        <v>9</v>
      </c>
      <c r="AM15" s="8">
        <f t="shared" si="57"/>
        <v>10</v>
      </c>
      <c r="AN15" s="8">
        <f t="shared" si="57"/>
        <v>11</v>
      </c>
      <c r="AO15" s="8">
        <f t="shared" si="57"/>
        <v>12</v>
      </c>
      <c r="AP15" s="8">
        <f t="shared" si="57"/>
        <v>13</v>
      </c>
      <c r="AQ15" s="19">
        <f t="shared" si="57"/>
        <v>14</v>
      </c>
      <c r="AR15" s="20">
        <f t="shared" si="38"/>
        <v>15</v>
      </c>
      <c r="AS15" s="8">
        <f>AY14+1</f>
        <v>9</v>
      </c>
      <c r="AT15" s="8">
        <f t="shared" si="58"/>
        <v>10</v>
      </c>
      <c r="AU15" s="8">
        <f t="shared" si="58"/>
        <v>11</v>
      </c>
      <c r="AV15" s="8">
        <f t="shared" si="58"/>
        <v>12</v>
      </c>
      <c r="AW15" s="42">
        <f t="shared" si="58"/>
        <v>13</v>
      </c>
      <c r="AX15" s="19">
        <f t="shared" si="58"/>
        <v>14</v>
      </c>
      <c r="AY15" s="20">
        <f t="shared" si="39"/>
        <v>15</v>
      </c>
      <c r="AZ15" s="42">
        <f>BF14+1</f>
        <v>13</v>
      </c>
      <c r="BA15" s="42">
        <f t="shared" si="59"/>
        <v>14</v>
      </c>
      <c r="BB15" s="42">
        <f t="shared" si="40"/>
        <v>15</v>
      </c>
      <c r="BC15" s="42">
        <f t="shared" si="40"/>
        <v>16</v>
      </c>
      <c r="BD15" s="42">
        <f t="shared" si="40"/>
        <v>17</v>
      </c>
      <c r="BE15" s="19">
        <f t="shared" si="40"/>
        <v>18</v>
      </c>
      <c r="BF15" s="20">
        <f t="shared" si="40"/>
        <v>19</v>
      </c>
      <c r="BH15" s="188">
        <f>BN14+1</f>
        <v>12</v>
      </c>
      <c r="BI15" s="8">
        <f t="shared" si="60"/>
        <v>13</v>
      </c>
      <c r="BJ15" s="8">
        <f t="shared" si="60"/>
        <v>14</v>
      </c>
      <c r="BK15" s="8">
        <f t="shared" si="41"/>
        <v>15</v>
      </c>
      <c r="BL15" s="8">
        <f t="shared" si="41"/>
        <v>16</v>
      </c>
      <c r="BM15" s="19">
        <f t="shared" si="41"/>
        <v>17</v>
      </c>
      <c r="BN15" s="20">
        <f t="shared" si="41"/>
        <v>18</v>
      </c>
      <c r="BO15" s="8">
        <f>BU14+1</f>
        <v>9</v>
      </c>
      <c r="BP15" s="8">
        <f t="shared" si="61"/>
        <v>10</v>
      </c>
      <c r="BQ15" s="8">
        <f t="shared" si="61"/>
        <v>11</v>
      </c>
      <c r="BR15" s="8">
        <f t="shared" si="61"/>
        <v>12</v>
      </c>
      <c r="BS15" s="8">
        <f t="shared" si="61"/>
        <v>13</v>
      </c>
      <c r="BT15" s="19">
        <f t="shared" si="61"/>
        <v>14</v>
      </c>
      <c r="BU15" s="20">
        <f t="shared" si="42"/>
        <v>15</v>
      </c>
      <c r="BV15" s="8">
        <f>CB14+1</f>
        <v>9</v>
      </c>
      <c r="BW15" s="8">
        <f t="shared" si="62"/>
        <v>10</v>
      </c>
      <c r="BX15" s="8">
        <f t="shared" si="62"/>
        <v>11</v>
      </c>
      <c r="BY15" s="8">
        <f t="shared" si="62"/>
        <v>12</v>
      </c>
      <c r="BZ15" s="42">
        <f t="shared" si="62"/>
        <v>13</v>
      </c>
      <c r="CA15" s="19">
        <f t="shared" si="62"/>
        <v>14</v>
      </c>
      <c r="CB15" s="20">
        <f t="shared" si="43"/>
        <v>15</v>
      </c>
      <c r="CC15" s="42">
        <f>CI14+1</f>
        <v>13</v>
      </c>
      <c r="CD15" s="42">
        <f t="shared" si="63"/>
        <v>14</v>
      </c>
      <c r="CE15" s="42">
        <f t="shared" si="44"/>
        <v>15</v>
      </c>
      <c r="CF15" s="42">
        <f t="shared" si="44"/>
        <v>16</v>
      </c>
      <c r="CG15" s="42">
        <f t="shared" si="44"/>
        <v>17</v>
      </c>
      <c r="CH15" s="19">
        <f t="shared" si="44"/>
        <v>18</v>
      </c>
      <c r="CI15" s="20">
        <f t="shared" si="44"/>
        <v>19</v>
      </c>
      <c r="CK15" s="188">
        <f>CQ14+1</f>
        <v>12</v>
      </c>
      <c r="CL15" s="8">
        <f t="shared" si="64"/>
        <v>13</v>
      </c>
      <c r="CM15" s="8">
        <f t="shared" si="64"/>
        <v>14</v>
      </c>
      <c r="CN15" s="8">
        <f t="shared" si="45"/>
        <v>15</v>
      </c>
      <c r="CO15" s="8">
        <f t="shared" si="45"/>
        <v>16</v>
      </c>
      <c r="CP15" s="19">
        <f t="shared" si="45"/>
        <v>17</v>
      </c>
      <c r="CQ15" s="20">
        <f t="shared" si="45"/>
        <v>18</v>
      </c>
      <c r="CR15" s="8">
        <f>CX14+1</f>
        <v>9</v>
      </c>
      <c r="CS15" s="8">
        <f t="shared" si="65"/>
        <v>10</v>
      </c>
      <c r="CT15" s="8">
        <f t="shared" si="65"/>
        <v>11</v>
      </c>
      <c r="CU15" s="8">
        <f t="shared" si="65"/>
        <v>12</v>
      </c>
      <c r="CV15" s="8">
        <f t="shared" si="65"/>
        <v>13</v>
      </c>
      <c r="CW15" s="19">
        <f t="shared" si="65"/>
        <v>14</v>
      </c>
      <c r="CX15" s="20">
        <f t="shared" si="46"/>
        <v>15</v>
      </c>
      <c r="CY15" s="8">
        <f>DE14+1</f>
        <v>9</v>
      </c>
      <c r="CZ15" s="8">
        <f t="shared" si="66"/>
        <v>10</v>
      </c>
      <c r="DA15" s="8">
        <f t="shared" si="66"/>
        <v>11</v>
      </c>
      <c r="DB15" s="8">
        <f t="shared" si="66"/>
        <v>12</v>
      </c>
      <c r="DC15" s="42">
        <f t="shared" si="66"/>
        <v>13</v>
      </c>
      <c r="DD15" s="19">
        <f t="shared" si="66"/>
        <v>14</v>
      </c>
      <c r="DE15" s="20">
        <f t="shared" si="47"/>
        <v>15</v>
      </c>
      <c r="DF15" s="688">
        <f>DL14+1</f>
        <v>13</v>
      </c>
      <c r="DG15" s="688">
        <f t="shared" si="67"/>
        <v>14</v>
      </c>
      <c r="DH15" s="688">
        <f t="shared" si="48"/>
        <v>15</v>
      </c>
      <c r="DI15" s="688">
        <f t="shared" si="48"/>
        <v>16</v>
      </c>
      <c r="DJ15" s="688">
        <f t="shared" si="48"/>
        <v>17</v>
      </c>
      <c r="DK15" s="19">
        <f t="shared" si="48"/>
        <v>18</v>
      </c>
      <c r="DL15" s="20">
        <f t="shared" si="48"/>
        <v>19</v>
      </c>
      <c r="DN15" s="188">
        <f>DT14+1</f>
        <v>12</v>
      </c>
      <c r="DO15" s="8">
        <f t="shared" si="68"/>
        <v>13</v>
      </c>
      <c r="DP15" s="8">
        <f t="shared" si="68"/>
        <v>14</v>
      </c>
      <c r="DQ15" s="8">
        <f t="shared" si="49"/>
        <v>15</v>
      </c>
      <c r="DR15" s="8">
        <f t="shared" si="49"/>
        <v>16</v>
      </c>
      <c r="DS15" s="19">
        <f t="shared" si="49"/>
        <v>17</v>
      </c>
      <c r="DT15" s="20">
        <f t="shared" si="49"/>
        <v>18</v>
      </c>
      <c r="DU15" s="8">
        <f>EA14+1</f>
        <v>9</v>
      </c>
      <c r="DV15" s="8">
        <f t="shared" si="69"/>
        <v>10</v>
      </c>
      <c r="DW15" s="8">
        <f t="shared" si="69"/>
        <v>11</v>
      </c>
      <c r="DX15" s="8">
        <f t="shared" si="69"/>
        <v>12</v>
      </c>
      <c r="DY15" s="8">
        <f t="shared" si="69"/>
        <v>13</v>
      </c>
      <c r="DZ15" s="19">
        <f t="shared" si="69"/>
        <v>14</v>
      </c>
      <c r="EA15" s="20">
        <f t="shared" si="50"/>
        <v>15</v>
      </c>
      <c r="EB15" s="8">
        <f>EH14+1</f>
        <v>9</v>
      </c>
      <c r="EC15" s="8">
        <f t="shared" si="70"/>
        <v>10</v>
      </c>
      <c r="ED15" s="8">
        <f t="shared" si="70"/>
        <v>11</v>
      </c>
      <c r="EE15" s="8">
        <f t="shared" si="70"/>
        <v>12</v>
      </c>
      <c r="EF15" s="42">
        <f t="shared" si="70"/>
        <v>13</v>
      </c>
      <c r="EG15" s="19">
        <f t="shared" si="70"/>
        <v>14</v>
      </c>
      <c r="EH15" s="20">
        <f t="shared" si="51"/>
        <v>15</v>
      </c>
      <c r="EI15" s="25">
        <f>EO14+1</f>
        <v>13</v>
      </c>
      <c r="EJ15" s="25">
        <f t="shared" si="71"/>
        <v>14</v>
      </c>
      <c r="EK15" s="25">
        <f t="shared" si="52"/>
        <v>15</v>
      </c>
      <c r="EL15" s="25">
        <f t="shared" si="52"/>
        <v>16</v>
      </c>
      <c r="EM15" s="25">
        <f t="shared" si="52"/>
        <v>17</v>
      </c>
      <c r="EN15" s="19">
        <f t="shared" si="52"/>
        <v>18</v>
      </c>
      <c r="EO15" s="20">
        <f t="shared" si="52"/>
        <v>19</v>
      </c>
    </row>
    <row r="16" spans="1:145">
      <c r="A16" s="210"/>
      <c r="B16" s="188">
        <f>H15+1</f>
        <v>19</v>
      </c>
      <c r="C16" s="8">
        <f t="shared" si="33"/>
        <v>20</v>
      </c>
      <c r="D16" s="8">
        <f t="shared" si="33"/>
        <v>21</v>
      </c>
      <c r="E16" s="8">
        <f t="shared" si="33"/>
        <v>22</v>
      </c>
      <c r="F16" s="8">
        <f t="shared" si="33"/>
        <v>23</v>
      </c>
      <c r="G16" s="19">
        <f t="shared" si="33"/>
        <v>24</v>
      </c>
      <c r="H16" s="20">
        <f t="shared" si="33"/>
        <v>25</v>
      </c>
      <c r="I16" s="659">
        <f>O15+1</f>
        <v>16</v>
      </c>
      <c r="J16" s="659">
        <f t="shared" si="53"/>
        <v>17</v>
      </c>
      <c r="K16" s="659">
        <f t="shared" si="53"/>
        <v>18</v>
      </c>
      <c r="L16" s="659">
        <f t="shared" si="34"/>
        <v>19</v>
      </c>
      <c r="M16" s="659">
        <f t="shared" si="34"/>
        <v>20</v>
      </c>
      <c r="N16" s="19">
        <f t="shared" si="34"/>
        <v>21</v>
      </c>
      <c r="O16" s="20">
        <f t="shared" si="34"/>
        <v>22</v>
      </c>
      <c r="P16" s="8">
        <f>V15+1</f>
        <v>16</v>
      </c>
      <c r="Q16" s="8">
        <f t="shared" si="54"/>
        <v>17</v>
      </c>
      <c r="R16" s="8">
        <f t="shared" si="54"/>
        <v>18</v>
      </c>
      <c r="S16" s="8">
        <f t="shared" si="54"/>
        <v>19</v>
      </c>
      <c r="T16" s="8">
        <f t="shared" si="54"/>
        <v>20</v>
      </c>
      <c r="U16" s="19">
        <f t="shared" si="54"/>
        <v>21</v>
      </c>
      <c r="V16" s="20">
        <f t="shared" si="35"/>
        <v>22</v>
      </c>
      <c r="W16" s="42">
        <f>AC15+1</f>
        <v>20</v>
      </c>
      <c r="X16" s="8">
        <f t="shared" si="55"/>
        <v>21</v>
      </c>
      <c r="Y16" s="8">
        <f t="shared" si="36"/>
        <v>22</v>
      </c>
      <c r="Z16" s="8">
        <f t="shared" si="36"/>
        <v>23</v>
      </c>
      <c r="AA16" s="42">
        <f t="shared" si="36"/>
        <v>24</v>
      </c>
      <c r="AB16" s="19">
        <f t="shared" si="36"/>
        <v>25</v>
      </c>
      <c r="AC16" s="20">
        <f t="shared" si="36"/>
        <v>26</v>
      </c>
      <c r="AE16" s="188">
        <f>AK15+1</f>
        <v>19</v>
      </c>
      <c r="AF16" s="8">
        <f t="shared" si="56"/>
        <v>20</v>
      </c>
      <c r="AG16" s="8">
        <f t="shared" si="56"/>
        <v>21</v>
      </c>
      <c r="AH16" s="8">
        <f t="shared" si="37"/>
        <v>22</v>
      </c>
      <c r="AI16" s="8">
        <f t="shared" si="37"/>
        <v>23</v>
      </c>
      <c r="AJ16" s="19">
        <f t="shared" si="37"/>
        <v>24</v>
      </c>
      <c r="AK16" s="20">
        <f t="shared" si="37"/>
        <v>25</v>
      </c>
      <c r="AL16" s="659">
        <f>AR15+1</f>
        <v>16</v>
      </c>
      <c r="AM16" s="659">
        <f t="shared" si="57"/>
        <v>17</v>
      </c>
      <c r="AN16" s="659">
        <f t="shared" si="57"/>
        <v>18</v>
      </c>
      <c r="AO16" s="659">
        <f t="shared" si="57"/>
        <v>19</v>
      </c>
      <c r="AP16" s="659">
        <f t="shared" si="57"/>
        <v>20</v>
      </c>
      <c r="AQ16" s="19">
        <f t="shared" si="57"/>
        <v>21</v>
      </c>
      <c r="AR16" s="20">
        <f t="shared" si="38"/>
        <v>22</v>
      </c>
      <c r="AS16" s="8">
        <f>AY15+1</f>
        <v>16</v>
      </c>
      <c r="AT16" s="8">
        <f t="shared" si="58"/>
        <v>17</v>
      </c>
      <c r="AU16" s="8">
        <f t="shared" si="58"/>
        <v>18</v>
      </c>
      <c r="AV16" s="8">
        <f t="shared" si="58"/>
        <v>19</v>
      </c>
      <c r="AW16" s="8">
        <f t="shared" si="58"/>
        <v>20</v>
      </c>
      <c r="AX16" s="19">
        <f t="shared" si="58"/>
        <v>21</v>
      </c>
      <c r="AY16" s="20">
        <f t="shared" si="39"/>
        <v>22</v>
      </c>
      <c r="AZ16" s="42">
        <f>BF15+1</f>
        <v>20</v>
      </c>
      <c r="BA16" s="8">
        <f t="shared" si="59"/>
        <v>21</v>
      </c>
      <c r="BB16" s="8">
        <f t="shared" si="40"/>
        <v>22</v>
      </c>
      <c r="BC16" s="8">
        <f t="shared" si="40"/>
        <v>23</v>
      </c>
      <c r="BD16" s="42">
        <f t="shared" si="40"/>
        <v>24</v>
      </c>
      <c r="BE16" s="19">
        <f t="shared" si="40"/>
        <v>25</v>
      </c>
      <c r="BF16" s="20">
        <f t="shared" si="40"/>
        <v>26</v>
      </c>
      <c r="BH16" s="188">
        <f>BN15+1</f>
        <v>19</v>
      </c>
      <c r="BI16" s="8">
        <f t="shared" si="60"/>
        <v>20</v>
      </c>
      <c r="BJ16" s="8">
        <f t="shared" si="60"/>
        <v>21</v>
      </c>
      <c r="BK16" s="8">
        <f t="shared" si="41"/>
        <v>22</v>
      </c>
      <c r="BL16" s="8">
        <f t="shared" si="41"/>
        <v>23</v>
      </c>
      <c r="BM16" s="19">
        <f t="shared" si="41"/>
        <v>24</v>
      </c>
      <c r="BN16" s="20">
        <f t="shared" si="41"/>
        <v>25</v>
      </c>
      <c r="BO16" s="659">
        <f>BU15+1</f>
        <v>16</v>
      </c>
      <c r="BP16" s="659">
        <f t="shared" si="61"/>
        <v>17</v>
      </c>
      <c r="BQ16" s="659">
        <f t="shared" si="61"/>
        <v>18</v>
      </c>
      <c r="BR16" s="659">
        <f t="shared" si="61"/>
        <v>19</v>
      </c>
      <c r="BS16" s="659">
        <f t="shared" si="61"/>
        <v>20</v>
      </c>
      <c r="BT16" s="19">
        <f t="shared" si="61"/>
        <v>21</v>
      </c>
      <c r="BU16" s="20">
        <f t="shared" si="42"/>
        <v>22</v>
      </c>
      <c r="BV16" s="8">
        <f>CB15+1</f>
        <v>16</v>
      </c>
      <c r="BW16" s="8">
        <f t="shared" si="62"/>
        <v>17</v>
      </c>
      <c r="BX16" s="8">
        <f t="shared" si="62"/>
        <v>18</v>
      </c>
      <c r="BY16" s="8">
        <f t="shared" si="62"/>
        <v>19</v>
      </c>
      <c r="BZ16" s="8">
        <f t="shared" si="62"/>
        <v>20</v>
      </c>
      <c r="CA16" s="19">
        <f t="shared" si="62"/>
        <v>21</v>
      </c>
      <c r="CB16" s="20">
        <f t="shared" si="43"/>
        <v>22</v>
      </c>
      <c r="CC16" s="42">
        <f>CI15+1</f>
        <v>20</v>
      </c>
      <c r="CD16" s="8">
        <f t="shared" si="63"/>
        <v>21</v>
      </c>
      <c r="CE16" s="8">
        <f t="shared" si="44"/>
        <v>22</v>
      </c>
      <c r="CF16" s="8">
        <f t="shared" si="44"/>
        <v>23</v>
      </c>
      <c r="CG16" s="42">
        <f t="shared" si="44"/>
        <v>24</v>
      </c>
      <c r="CH16" s="19">
        <f t="shared" si="44"/>
        <v>25</v>
      </c>
      <c r="CI16" s="20">
        <f t="shared" si="44"/>
        <v>26</v>
      </c>
      <c r="CK16" s="188">
        <f>CQ15+1</f>
        <v>19</v>
      </c>
      <c r="CL16" s="8">
        <f t="shared" si="64"/>
        <v>20</v>
      </c>
      <c r="CM16" s="8">
        <f t="shared" si="64"/>
        <v>21</v>
      </c>
      <c r="CN16" s="8">
        <f t="shared" si="45"/>
        <v>22</v>
      </c>
      <c r="CO16" s="8">
        <f t="shared" si="45"/>
        <v>23</v>
      </c>
      <c r="CP16" s="19">
        <f t="shared" si="45"/>
        <v>24</v>
      </c>
      <c r="CQ16" s="20">
        <f t="shared" si="45"/>
        <v>25</v>
      </c>
      <c r="CR16" s="659">
        <f>CX15+1</f>
        <v>16</v>
      </c>
      <c r="CS16" s="659">
        <f t="shared" si="65"/>
        <v>17</v>
      </c>
      <c r="CT16" s="659">
        <f t="shared" si="65"/>
        <v>18</v>
      </c>
      <c r="CU16" s="659">
        <f t="shared" si="65"/>
        <v>19</v>
      </c>
      <c r="CV16" s="659">
        <f t="shared" si="65"/>
        <v>20</v>
      </c>
      <c r="CW16" s="19">
        <f t="shared" si="65"/>
        <v>21</v>
      </c>
      <c r="CX16" s="20">
        <f t="shared" si="46"/>
        <v>22</v>
      </c>
      <c r="CY16" s="8">
        <f>DE15+1</f>
        <v>16</v>
      </c>
      <c r="CZ16" s="8">
        <f t="shared" si="66"/>
        <v>17</v>
      </c>
      <c r="DA16" s="8">
        <f t="shared" si="66"/>
        <v>18</v>
      </c>
      <c r="DB16" s="8">
        <f t="shared" si="66"/>
        <v>19</v>
      </c>
      <c r="DC16" s="8">
        <f t="shared" si="66"/>
        <v>20</v>
      </c>
      <c r="DD16" s="19">
        <f t="shared" si="66"/>
        <v>21</v>
      </c>
      <c r="DE16" s="20">
        <f t="shared" si="47"/>
        <v>22</v>
      </c>
      <c r="DF16" s="42">
        <f>DL15+1</f>
        <v>20</v>
      </c>
      <c r="DG16" s="8">
        <f t="shared" si="67"/>
        <v>21</v>
      </c>
      <c r="DH16" s="8">
        <f t="shared" si="48"/>
        <v>22</v>
      </c>
      <c r="DI16" s="8">
        <f t="shared" si="48"/>
        <v>23</v>
      </c>
      <c r="DJ16" s="42">
        <f t="shared" si="48"/>
        <v>24</v>
      </c>
      <c r="DK16" s="19">
        <f t="shared" si="48"/>
        <v>25</v>
      </c>
      <c r="DL16" s="20">
        <f t="shared" si="48"/>
        <v>26</v>
      </c>
      <c r="DN16" s="188">
        <f>DT15+1</f>
        <v>19</v>
      </c>
      <c r="DO16" s="8">
        <f t="shared" si="68"/>
        <v>20</v>
      </c>
      <c r="DP16" s="8">
        <f t="shared" si="68"/>
        <v>21</v>
      </c>
      <c r="DQ16" s="8">
        <f t="shared" si="49"/>
        <v>22</v>
      </c>
      <c r="DR16" s="8">
        <f t="shared" si="49"/>
        <v>23</v>
      </c>
      <c r="DS16" s="19">
        <f t="shared" si="49"/>
        <v>24</v>
      </c>
      <c r="DT16" s="20">
        <f t="shared" si="49"/>
        <v>25</v>
      </c>
      <c r="DU16" s="659">
        <f>EA15+1</f>
        <v>16</v>
      </c>
      <c r="DV16" s="659">
        <f t="shared" si="69"/>
        <v>17</v>
      </c>
      <c r="DW16" s="659">
        <f t="shared" si="69"/>
        <v>18</v>
      </c>
      <c r="DX16" s="659">
        <f t="shared" si="69"/>
        <v>19</v>
      </c>
      <c r="DY16" s="659">
        <f t="shared" si="69"/>
        <v>20</v>
      </c>
      <c r="DZ16" s="19">
        <f t="shared" si="69"/>
        <v>21</v>
      </c>
      <c r="EA16" s="20">
        <f t="shared" si="50"/>
        <v>22</v>
      </c>
      <c r="EB16" s="8">
        <f>EH15+1</f>
        <v>16</v>
      </c>
      <c r="EC16" s="8">
        <f t="shared" si="70"/>
        <v>17</v>
      </c>
      <c r="ED16" s="8">
        <f t="shared" si="70"/>
        <v>18</v>
      </c>
      <c r="EE16" s="8">
        <f t="shared" si="70"/>
        <v>19</v>
      </c>
      <c r="EF16" s="8">
        <f t="shared" si="70"/>
        <v>20</v>
      </c>
      <c r="EG16" s="19">
        <f t="shared" si="70"/>
        <v>21</v>
      </c>
      <c r="EH16" s="20">
        <f t="shared" si="51"/>
        <v>22</v>
      </c>
      <c r="EI16" s="42">
        <f>EO15+1</f>
        <v>20</v>
      </c>
      <c r="EJ16" s="8">
        <f t="shared" si="71"/>
        <v>21</v>
      </c>
      <c r="EK16" s="8">
        <f t="shared" si="52"/>
        <v>22</v>
      </c>
      <c r="EL16" s="8">
        <f t="shared" si="52"/>
        <v>23</v>
      </c>
      <c r="EM16" s="42">
        <f t="shared" si="52"/>
        <v>24</v>
      </c>
      <c r="EN16" s="19">
        <f t="shared" si="52"/>
        <v>25</v>
      </c>
      <c r="EO16" s="20">
        <f t="shared" si="52"/>
        <v>26</v>
      </c>
    </row>
    <row r="17" spans="1:145">
      <c r="A17" s="210"/>
      <c r="B17" s="666">
        <f>H16+1</f>
        <v>26</v>
      </c>
      <c r="C17" s="8">
        <f>B17+1</f>
        <v>27</v>
      </c>
      <c r="D17" s="8">
        <f t="shared" si="33"/>
        <v>28</v>
      </c>
      <c r="E17" s="8">
        <f t="shared" si="33"/>
        <v>29</v>
      </c>
      <c r="F17" s="8">
        <f t="shared" si="33"/>
        <v>30</v>
      </c>
      <c r="G17" s="19">
        <f t="shared" si="33"/>
        <v>31</v>
      </c>
      <c r="H17" s="27"/>
      <c r="I17" s="8">
        <f>O16+1</f>
        <v>23</v>
      </c>
      <c r="J17" s="8">
        <f t="shared" si="53"/>
        <v>24</v>
      </c>
      <c r="K17" s="8">
        <f t="shared" si="53"/>
        <v>25</v>
      </c>
      <c r="L17" s="8">
        <f t="shared" si="34"/>
        <v>26</v>
      </c>
      <c r="M17" s="8">
        <f t="shared" si="34"/>
        <v>27</v>
      </c>
      <c r="N17" s="19">
        <f t="shared" si="34"/>
        <v>28</v>
      </c>
      <c r="O17" s="27"/>
      <c r="P17" s="8">
        <f>V16+1</f>
        <v>23</v>
      </c>
      <c r="Q17" s="8">
        <f t="shared" si="54"/>
        <v>24</v>
      </c>
      <c r="R17" s="8">
        <f t="shared" si="54"/>
        <v>25</v>
      </c>
      <c r="S17" s="8">
        <f t="shared" si="54"/>
        <v>26</v>
      </c>
      <c r="T17" s="8">
        <f t="shared" si="54"/>
        <v>27</v>
      </c>
      <c r="U17" s="19">
        <f t="shared" si="54"/>
        <v>28</v>
      </c>
      <c r="V17" s="20">
        <f t="shared" si="35"/>
        <v>29</v>
      </c>
      <c r="W17" s="8">
        <f>AC16+1</f>
        <v>27</v>
      </c>
      <c r="X17" s="8">
        <f>W17+1</f>
        <v>28</v>
      </c>
      <c r="Y17" s="8">
        <f>X17+1</f>
        <v>29</v>
      </c>
      <c r="Z17" s="8">
        <f>Y17+1</f>
        <v>30</v>
      </c>
      <c r="AA17" s="39"/>
      <c r="AB17" s="25"/>
      <c r="AC17" s="20"/>
      <c r="AE17" s="666">
        <f>AK16+1</f>
        <v>26</v>
      </c>
      <c r="AF17" s="8">
        <f>AE17+1</f>
        <v>27</v>
      </c>
      <c r="AG17" s="8">
        <f t="shared" si="56"/>
        <v>28</v>
      </c>
      <c r="AH17" s="8">
        <f t="shared" si="37"/>
        <v>29</v>
      </c>
      <c r="AI17" s="8">
        <f t="shared" si="37"/>
        <v>30</v>
      </c>
      <c r="AJ17" s="19">
        <f t="shared" si="37"/>
        <v>31</v>
      </c>
      <c r="AK17" s="27"/>
      <c r="AL17" s="8">
        <f>AR16+1</f>
        <v>23</v>
      </c>
      <c r="AM17" s="8">
        <f t="shared" si="57"/>
        <v>24</v>
      </c>
      <c r="AN17" s="8">
        <f t="shared" si="57"/>
        <v>25</v>
      </c>
      <c r="AO17" s="8">
        <f t="shared" si="57"/>
        <v>26</v>
      </c>
      <c r="AP17" s="8">
        <f t="shared" si="57"/>
        <v>27</v>
      </c>
      <c r="AQ17" s="19">
        <f t="shared" si="57"/>
        <v>28</v>
      </c>
      <c r="AR17" s="27"/>
      <c r="AS17" s="8">
        <f>AY16+1</f>
        <v>23</v>
      </c>
      <c r="AT17" s="8">
        <f t="shared" si="58"/>
        <v>24</v>
      </c>
      <c r="AU17" s="8">
        <f t="shared" si="58"/>
        <v>25</v>
      </c>
      <c r="AV17" s="8">
        <f t="shared" si="58"/>
        <v>26</v>
      </c>
      <c r="AW17" s="8">
        <f t="shared" si="58"/>
        <v>27</v>
      </c>
      <c r="AX17" s="19">
        <f t="shared" si="58"/>
        <v>28</v>
      </c>
      <c r="AY17" s="20">
        <f t="shared" si="39"/>
        <v>29</v>
      </c>
      <c r="AZ17" s="8">
        <f>BF16+1</f>
        <v>27</v>
      </c>
      <c r="BA17" s="8">
        <f>AZ17+1</f>
        <v>28</v>
      </c>
      <c r="BB17" s="8">
        <f>BA17+1</f>
        <v>29</v>
      </c>
      <c r="BC17" s="8">
        <f>BB17+1</f>
        <v>30</v>
      </c>
      <c r="BD17" s="39"/>
      <c r="BE17" s="25"/>
      <c r="BF17" s="20"/>
      <c r="BH17" s="666">
        <f>BN16+1</f>
        <v>26</v>
      </c>
      <c r="BI17" s="8">
        <f>BH17+1</f>
        <v>27</v>
      </c>
      <c r="BJ17" s="8">
        <f t="shared" si="60"/>
        <v>28</v>
      </c>
      <c r="BK17" s="8">
        <f t="shared" si="41"/>
        <v>29</v>
      </c>
      <c r="BL17" s="8">
        <f t="shared" si="41"/>
        <v>30</v>
      </c>
      <c r="BM17" s="19">
        <f t="shared" si="41"/>
        <v>31</v>
      </c>
      <c r="BN17" s="27"/>
      <c r="BO17" s="8">
        <f>BU16+1</f>
        <v>23</v>
      </c>
      <c r="BP17" s="8">
        <f t="shared" si="61"/>
        <v>24</v>
      </c>
      <c r="BQ17" s="8">
        <f t="shared" si="61"/>
        <v>25</v>
      </c>
      <c r="BR17" s="8">
        <f t="shared" si="61"/>
        <v>26</v>
      </c>
      <c r="BS17" s="8">
        <f t="shared" si="61"/>
        <v>27</v>
      </c>
      <c r="BT17" s="19">
        <f t="shared" si="61"/>
        <v>28</v>
      </c>
      <c r="BU17" s="27"/>
      <c r="BV17" s="8">
        <f>CB16+1</f>
        <v>23</v>
      </c>
      <c r="BW17" s="8">
        <f t="shared" si="62"/>
        <v>24</v>
      </c>
      <c r="BX17" s="8">
        <f t="shared" si="62"/>
        <v>25</v>
      </c>
      <c r="BY17" s="8">
        <f t="shared" si="62"/>
        <v>26</v>
      </c>
      <c r="BZ17" s="8">
        <f t="shared" si="62"/>
        <v>27</v>
      </c>
      <c r="CA17" s="19">
        <f t="shared" si="62"/>
        <v>28</v>
      </c>
      <c r="CB17" s="20">
        <f t="shared" si="43"/>
        <v>29</v>
      </c>
      <c r="CC17" s="8">
        <f>CI16+1</f>
        <v>27</v>
      </c>
      <c r="CD17" s="8">
        <f>CC17+1</f>
        <v>28</v>
      </c>
      <c r="CE17" s="8">
        <f>CD17+1</f>
        <v>29</v>
      </c>
      <c r="CF17" s="8">
        <f>CE17+1</f>
        <v>30</v>
      </c>
      <c r="CG17" s="39"/>
      <c r="CH17" s="25"/>
      <c r="CI17" s="20"/>
      <c r="CK17" s="666">
        <f>CQ16+1</f>
        <v>26</v>
      </c>
      <c r="CL17" s="8">
        <f>CK17+1</f>
        <v>27</v>
      </c>
      <c r="CM17" s="8">
        <f t="shared" si="64"/>
        <v>28</v>
      </c>
      <c r="CN17" s="8">
        <f t="shared" si="45"/>
        <v>29</v>
      </c>
      <c r="CO17" s="8">
        <f t="shared" si="45"/>
        <v>30</v>
      </c>
      <c r="CP17" s="19">
        <f t="shared" si="45"/>
        <v>31</v>
      </c>
      <c r="CQ17" s="27"/>
      <c r="CR17" s="8">
        <f>CX16+1</f>
        <v>23</v>
      </c>
      <c r="CS17" s="8">
        <f t="shared" si="65"/>
        <v>24</v>
      </c>
      <c r="CT17" s="8">
        <f t="shared" si="65"/>
        <v>25</v>
      </c>
      <c r="CU17" s="8">
        <f t="shared" si="65"/>
        <v>26</v>
      </c>
      <c r="CV17" s="8">
        <f t="shared" si="65"/>
        <v>27</v>
      </c>
      <c r="CW17" s="19">
        <f t="shared" si="65"/>
        <v>28</v>
      </c>
      <c r="CX17" s="27"/>
      <c r="CY17" s="8">
        <f>DE16+1</f>
        <v>23</v>
      </c>
      <c r="CZ17" s="8">
        <f t="shared" si="66"/>
        <v>24</v>
      </c>
      <c r="DA17" s="8">
        <f t="shared" si="66"/>
        <v>25</v>
      </c>
      <c r="DB17" s="8">
        <f t="shared" si="66"/>
        <v>26</v>
      </c>
      <c r="DC17" s="8">
        <f t="shared" si="66"/>
        <v>27</v>
      </c>
      <c r="DD17" s="19">
        <f t="shared" si="66"/>
        <v>28</v>
      </c>
      <c r="DE17" s="20">
        <f t="shared" si="47"/>
        <v>29</v>
      </c>
      <c r="DF17" s="8">
        <f>DL16+1</f>
        <v>27</v>
      </c>
      <c r="DG17" s="8">
        <f>DF17+1</f>
        <v>28</v>
      </c>
      <c r="DH17" s="8">
        <f>DG17+1</f>
        <v>29</v>
      </c>
      <c r="DI17" s="8">
        <f>DH17+1</f>
        <v>30</v>
      </c>
      <c r="DJ17" s="39"/>
      <c r="DK17" s="25"/>
      <c r="DL17" s="20"/>
      <c r="DN17" s="666">
        <f>DT16+1</f>
        <v>26</v>
      </c>
      <c r="DO17" s="8">
        <f>DN17+1</f>
        <v>27</v>
      </c>
      <c r="DP17" s="8">
        <f t="shared" si="68"/>
        <v>28</v>
      </c>
      <c r="DQ17" s="8">
        <f t="shared" si="49"/>
        <v>29</v>
      </c>
      <c r="DR17" s="8">
        <f t="shared" si="49"/>
        <v>30</v>
      </c>
      <c r="DS17" s="19">
        <f t="shared" si="49"/>
        <v>31</v>
      </c>
      <c r="DT17" s="27"/>
      <c r="DU17" s="8">
        <f>EA16+1</f>
        <v>23</v>
      </c>
      <c r="DV17" s="8">
        <f t="shared" si="69"/>
        <v>24</v>
      </c>
      <c r="DW17" s="8">
        <f t="shared" si="69"/>
        <v>25</v>
      </c>
      <c r="DX17" s="8">
        <f t="shared" si="69"/>
        <v>26</v>
      </c>
      <c r="DY17" s="8">
        <f t="shared" si="69"/>
        <v>27</v>
      </c>
      <c r="DZ17" s="19">
        <f t="shared" si="69"/>
        <v>28</v>
      </c>
      <c r="EA17" s="27"/>
      <c r="EB17" s="8">
        <f>EH16+1</f>
        <v>23</v>
      </c>
      <c r="EC17" s="8">
        <f t="shared" si="70"/>
        <v>24</v>
      </c>
      <c r="ED17" s="8">
        <f t="shared" si="70"/>
        <v>25</v>
      </c>
      <c r="EE17" s="8">
        <f t="shared" si="70"/>
        <v>26</v>
      </c>
      <c r="EF17" s="8">
        <f t="shared" si="70"/>
        <v>27</v>
      </c>
      <c r="EG17" s="19">
        <f t="shared" si="70"/>
        <v>28</v>
      </c>
      <c r="EH17" s="20">
        <f t="shared" si="51"/>
        <v>29</v>
      </c>
      <c r="EI17" s="8">
        <f>EO16+1</f>
        <v>27</v>
      </c>
      <c r="EJ17" s="8">
        <f>EI17+1</f>
        <v>28</v>
      </c>
      <c r="EK17" s="8">
        <f>EJ17+1</f>
        <v>29</v>
      </c>
      <c r="EL17" s="8">
        <f>EK17+1</f>
        <v>30</v>
      </c>
      <c r="EM17" s="39"/>
      <c r="EN17" s="25"/>
      <c r="EO17" s="20"/>
    </row>
    <row r="18" spans="1:145">
      <c r="A18" s="210"/>
      <c r="B18" s="667"/>
      <c r="C18" s="25"/>
      <c r="D18" s="25"/>
      <c r="E18" s="26"/>
      <c r="F18" s="26"/>
      <c r="G18" s="656">
        <v>19</v>
      </c>
      <c r="H18" s="27"/>
      <c r="I18" s="38"/>
      <c r="J18" s="25"/>
      <c r="K18" s="25"/>
      <c r="L18" s="25"/>
      <c r="M18" s="657">
        <v>10</v>
      </c>
      <c r="N18" s="657">
        <v>5</v>
      </c>
      <c r="O18" s="27"/>
      <c r="P18" s="25">
        <f>V17+1</f>
        <v>30</v>
      </c>
      <c r="Q18" s="25">
        <f t="shared" si="54"/>
        <v>31</v>
      </c>
      <c r="R18" s="25"/>
      <c r="S18" s="25"/>
      <c r="T18" s="25"/>
      <c r="U18" s="656">
        <v>20</v>
      </c>
      <c r="V18" s="20"/>
      <c r="W18" s="38"/>
      <c r="X18" s="25"/>
      <c r="Y18" s="25"/>
      <c r="Z18" s="39">
        <v>4</v>
      </c>
      <c r="AA18" s="656">
        <v>0</v>
      </c>
      <c r="AB18" s="656">
        <v>14</v>
      </c>
      <c r="AC18" s="20"/>
      <c r="AE18" s="667"/>
      <c r="AF18" s="25"/>
      <c r="AG18" s="25"/>
      <c r="AH18" s="26"/>
      <c r="AI18" s="26"/>
      <c r="AJ18" s="656">
        <v>20</v>
      </c>
      <c r="AK18" s="27"/>
      <c r="AL18" s="38"/>
      <c r="AM18" s="25"/>
      <c r="AN18" s="25"/>
      <c r="AO18" s="25"/>
      <c r="AP18" s="657">
        <v>10</v>
      </c>
      <c r="AQ18" s="657">
        <v>5</v>
      </c>
      <c r="AR18" s="27"/>
      <c r="AS18" s="25">
        <f>AY17+1</f>
        <v>30</v>
      </c>
      <c r="AT18" s="25">
        <f t="shared" si="58"/>
        <v>31</v>
      </c>
      <c r="AU18" s="25"/>
      <c r="AV18" s="25"/>
      <c r="AW18" s="25"/>
      <c r="AX18" s="656">
        <v>20</v>
      </c>
      <c r="AY18" s="20"/>
      <c r="AZ18" s="38"/>
      <c r="BA18" s="25"/>
      <c r="BB18" s="25"/>
      <c r="BC18" s="39">
        <v>4</v>
      </c>
      <c r="BD18" s="656">
        <v>0</v>
      </c>
      <c r="BE18" s="656">
        <v>14</v>
      </c>
      <c r="BF18" s="20"/>
      <c r="BH18" s="667"/>
      <c r="BI18" s="25"/>
      <c r="BJ18" s="25"/>
      <c r="BK18" s="26"/>
      <c r="BL18" s="26"/>
      <c r="BM18" s="656">
        <v>20</v>
      </c>
      <c r="BN18" s="27"/>
      <c r="BO18" s="38"/>
      <c r="BP18" s="25"/>
      <c r="BQ18" s="25"/>
      <c r="BR18" s="25"/>
      <c r="BS18" s="657">
        <v>10</v>
      </c>
      <c r="BT18" s="657">
        <v>5</v>
      </c>
      <c r="BU18" s="27"/>
      <c r="BV18" s="25">
        <f>CB17+1</f>
        <v>30</v>
      </c>
      <c r="BW18" s="25">
        <f t="shared" si="62"/>
        <v>31</v>
      </c>
      <c r="BX18" s="25"/>
      <c r="BY18" s="25"/>
      <c r="BZ18" s="25"/>
      <c r="CA18" s="656">
        <v>20</v>
      </c>
      <c r="CB18" s="20"/>
      <c r="CC18" s="38"/>
      <c r="CD18" s="25"/>
      <c r="CE18" s="25"/>
      <c r="CF18" s="39">
        <v>4</v>
      </c>
      <c r="CG18" s="656">
        <v>0</v>
      </c>
      <c r="CH18" s="656">
        <v>14</v>
      </c>
      <c r="CI18" s="20"/>
      <c r="CK18" s="667"/>
      <c r="CL18" s="25"/>
      <c r="CM18" s="25"/>
      <c r="CN18" s="26"/>
      <c r="CO18" s="26"/>
      <c r="CP18" s="656">
        <v>20</v>
      </c>
      <c r="CQ18" s="27"/>
      <c r="CR18" s="38"/>
      <c r="CS18" s="25"/>
      <c r="CT18" s="25"/>
      <c r="CU18" s="25"/>
      <c r="CV18" s="657">
        <v>10</v>
      </c>
      <c r="CW18" s="657">
        <v>5</v>
      </c>
      <c r="CX18" s="27"/>
      <c r="CY18" s="42">
        <f>DE17+1</f>
        <v>30</v>
      </c>
      <c r="CZ18" s="42">
        <f t="shared" si="66"/>
        <v>31</v>
      </c>
      <c r="DA18" s="25"/>
      <c r="DB18" s="25"/>
      <c r="DC18" s="25"/>
      <c r="DD18" s="656">
        <v>22</v>
      </c>
      <c r="DE18" s="20"/>
      <c r="DF18" s="38"/>
      <c r="DG18" s="25"/>
      <c r="DH18" s="25"/>
      <c r="DI18" s="39">
        <v>4</v>
      </c>
      <c r="DJ18" s="656">
        <v>2</v>
      </c>
      <c r="DK18" s="656">
        <v>9</v>
      </c>
      <c r="DL18" s="20"/>
      <c r="DN18" s="667"/>
      <c r="DO18" s="25"/>
      <c r="DP18" s="25"/>
      <c r="DQ18" s="26"/>
      <c r="DR18" s="26"/>
      <c r="DS18" s="656">
        <v>19</v>
      </c>
      <c r="DT18" s="27"/>
      <c r="DU18" s="38"/>
      <c r="DV18" s="25"/>
      <c r="DW18" s="25"/>
      <c r="DX18" s="25"/>
      <c r="DY18" s="657">
        <v>10</v>
      </c>
      <c r="DZ18" s="657">
        <v>5</v>
      </c>
      <c r="EA18" s="27"/>
      <c r="EB18" s="25">
        <f>EH17+1</f>
        <v>30</v>
      </c>
      <c r="EC18" s="25">
        <f t="shared" si="70"/>
        <v>31</v>
      </c>
      <c r="ED18" s="25"/>
      <c r="EE18" s="25"/>
      <c r="EF18" s="25"/>
      <c r="EG18" s="656">
        <v>20</v>
      </c>
      <c r="EH18" s="20"/>
      <c r="EI18" s="38"/>
      <c r="EJ18" s="25"/>
      <c r="EK18" s="25"/>
      <c r="EL18" s="39">
        <v>4</v>
      </c>
      <c r="EM18" s="656">
        <v>0</v>
      </c>
      <c r="EN18" s="656">
        <v>9</v>
      </c>
      <c r="EO18" s="20"/>
    </row>
    <row r="19" spans="1:145">
      <c r="A19" s="210"/>
      <c r="B19" s="1576">
        <f>EOMONTH(W11,1)</f>
        <v>46173</v>
      </c>
      <c r="C19" s="1577"/>
      <c r="D19" s="1577"/>
      <c r="E19" s="1577"/>
      <c r="F19" s="1577"/>
      <c r="G19" s="1577"/>
      <c r="H19" s="1577"/>
      <c r="I19" s="1574">
        <f>EOMONTH(B19,1)</f>
        <v>46203</v>
      </c>
      <c r="J19" s="1574"/>
      <c r="K19" s="1574"/>
      <c r="L19" s="1574"/>
      <c r="M19" s="1574"/>
      <c r="N19" s="1574"/>
      <c r="O19" s="1574"/>
      <c r="P19" s="1577">
        <f>EOMONTH(I19,1)</f>
        <v>46234</v>
      </c>
      <c r="Q19" s="1577"/>
      <c r="R19" s="1577"/>
      <c r="S19" s="1577"/>
      <c r="T19" s="1577"/>
      <c r="U19" s="1577"/>
      <c r="V19" s="1577"/>
      <c r="W19" s="1576">
        <f>EOMONTH(P19,1)</f>
        <v>46265</v>
      </c>
      <c r="X19" s="1577"/>
      <c r="Y19" s="1577"/>
      <c r="Z19" s="1577"/>
      <c r="AA19" s="1577"/>
      <c r="AB19" s="1577"/>
      <c r="AC19" s="1577"/>
      <c r="AE19" s="1576">
        <f>EOMONTH(AZ11,1)</f>
        <v>46173</v>
      </c>
      <c r="AF19" s="1577"/>
      <c r="AG19" s="1577"/>
      <c r="AH19" s="1577"/>
      <c r="AI19" s="1577"/>
      <c r="AJ19" s="1577"/>
      <c r="AK19" s="1577"/>
      <c r="AL19" s="1574">
        <f>EOMONTH(AE19,1)</f>
        <v>46203</v>
      </c>
      <c r="AM19" s="1574"/>
      <c r="AN19" s="1574"/>
      <c r="AO19" s="1574"/>
      <c r="AP19" s="1574"/>
      <c r="AQ19" s="1574"/>
      <c r="AR19" s="1574"/>
      <c r="AS19" s="1577">
        <f>EOMONTH(AL19,1)</f>
        <v>46234</v>
      </c>
      <c r="AT19" s="1577"/>
      <c r="AU19" s="1577"/>
      <c r="AV19" s="1577"/>
      <c r="AW19" s="1577"/>
      <c r="AX19" s="1577"/>
      <c r="AY19" s="1577"/>
      <c r="AZ19" s="1576">
        <f>EOMONTH(AS19,1)</f>
        <v>46265</v>
      </c>
      <c r="BA19" s="1577"/>
      <c r="BB19" s="1577"/>
      <c r="BC19" s="1577"/>
      <c r="BD19" s="1577"/>
      <c r="BE19" s="1577"/>
      <c r="BF19" s="1577"/>
      <c r="BH19" s="1576">
        <f>EOMONTH(CC11,1)</f>
        <v>46173</v>
      </c>
      <c r="BI19" s="1577"/>
      <c r="BJ19" s="1577"/>
      <c r="BK19" s="1577"/>
      <c r="BL19" s="1577"/>
      <c r="BM19" s="1577"/>
      <c r="BN19" s="1577"/>
      <c r="BO19" s="1574">
        <f>EOMONTH(BH19,1)</f>
        <v>46203</v>
      </c>
      <c r="BP19" s="1574"/>
      <c r="BQ19" s="1574"/>
      <c r="BR19" s="1574"/>
      <c r="BS19" s="1574"/>
      <c r="BT19" s="1574"/>
      <c r="BU19" s="1574"/>
      <c r="BV19" s="1577">
        <f>EOMONTH(BO19,1)</f>
        <v>46234</v>
      </c>
      <c r="BW19" s="1577"/>
      <c r="BX19" s="1577"/>
      <c r="BY19" s="1577"/>
      <c r="BZ19" s="1577"/>
      <c r="CA19" s="1577"/>
      <c r="CB19" s="1577"/>
      <c r="CC19" s="1576">
        <f>EOMONTH(BV19,1)</f>
        <v>46265</v>
      </c>
      <c r="CD19" s="1577"/>
      <c r="CE19" s="1577"/>
      <c r="CF19" s="1577"/>
      <c r="CG19" s="1577"/>
      <c r="CH19" s="1577"/>
      <c r="CI19" s="1577"/>
      <c r="CK19" s="1576">
        <f>EOMONTH(DF11,1)</f>
        <v>46173</v>
      </c>
      <c r="CL19" s="1577"/>
      <c r="CM19" s="1577"/>
      <c r="CN19" s="1577"/>
      <c r="CO19" s="1577"/>
      <c r="CP19" s="1577"/>
      <c r="CQ19" s="1577"/>
      <c r="CR19" s="1574">
        <f>EOMONTH(CK19,1)</f>
        <v>46203</v>
      </c>
      <c r="CS19" s="1574"/>
      <c r="CT19" s="1574"/>
      <c r="CU19" s="1574"/>
      <c r="CV19" s="1574"/>
      <c r="CW19" s="1574"/>
      <c r="CX19" s="1574"/>
      <c r="CY19" s="1577">
        <f>EOMONTH(CR19,1)</f>
        <v>46234</v>
      </c>
      <c r="CZ19" s="1577"/>
      <c r="DA19" s="1577"/>
      <c r="DB19" s="1577"/>
      <c r="DC19" s="1577"/>
      <c r="DD19" s="1577"/>
      <c r="DE19" s="1577"/>
      <c r="DF19" s="1576">
        <f>EOMONTH(CY19,1)</f>
        <v>46265</v>
      </c>
      <c r="DG19" s="1577"/>
      <c r="DH19" s="1577"/>
      <c r="DI19" s="1577"/>
      <c r="DJ19" s="1577"/>
      <c r="DK19" s="1577"/>
      <c r="DL19" s="1577"/>
      <c r="DN19" s="1576">
        <f>EOMONTH(EI11,1)</f>
        <v>46173</v>
      </c>
      <c r="DO19" s="1577"/>
      <c r="DP19" s="1577"/>
      <c r="DQ19" s="1577"/>
      <c r="DR19" s="1577"/>
      <c r="DS19" s="1577"/>
      <c r="DT19" s="1577"/>
      <c r="DU19" s="1574">
        <f>EOMONTH(DN19,1)</f>
        <v>46203</v>
      </c>
      <c r="DV19" s="1574"/>
      <c r="DW19" s="1574"/>
      <c r="DX19" s="1574"/>
      <c r="DY19" s="1574"/>
      <c r="DZ19" s="1574"/>
      <c r="EA19" s="1574"/>
      <c r="EB19" s="1577">
        <f>EOMONTH(DU19,1)</f>
        <v>46234</v>
      </c>
      <c r="EC19" s="1577"/>
      <c r="ED19" s="1577"/>
      <c r="EE19" s="1577"/>
      <c r="EF19" s="1577"/>
      <c r="EG19" s="1577"/>
      <c r="EH19" s="1577"/>
      <c r="EI19" s="1576">
        <f>EOMONTH(EB19,1)</f>
        <v>46265</v>
      </c>
      <c r="EJ19" s="1577"/>
      <c r="EK19" s="1577"/>
      <c r="EL19" s="1577"/>
      <c r="EM19" s="1577"/>
      <c r="EN19" s="1577"/>
      <c r="EO19" s="1577"/>
    </row>
    <row r="20" spans="1:145">
      <c r="A20" s="210"/>
      <c r="B20" s="203" t="s">
        <v>248</v>
      </c>
      <c r="C20" s="189" t="s">
        <v>249</v>
      </c>
      <c r="D20" s="189" t="s">
        <v>250</v>
      </c>
      <c r="E20" s="189" t="s">
        <v>249</v>
      </c>
      <c r="F20" s="189" t="s">
        <v>251</v>
      </c>
      <c r="G20" s="190" t="s">
        <v>252</v>
      </c>
      <c r="H20" s="190" t="s">
        <v>252</v>
      </c>
      <c r="I20" s="192" t="s">
        <v>248</v>
      </c>
      <c r="J20" s="193" t="s">
        <v>249</v>
      </c>
      <c r="K20" s="193" t="s">
        <v>250</v>
      </c>
      <c r="L20" s="193" t="s">
        <v>249</v>
      </c>
      <c r="M20" s="193" t="s">
        <v>251</v>
      </c>
      <c r="N20" s="194" t="s">
        <v>252</v>
      </c>
      <c r="O20" s="194" t="s">
        <v>252</v>
      </c>
      <c r="P20" s="203" t="s">
        <v>248</v>
      </c>
      <c r="Q20" s="189" t="s">
        <v>249</v>
      </c>
      <c r="R20" s="189" t="s">
        <v>250</v>
      </c>
      <c r="S20" s="189" t="s">
        <v>249</v>
      </c>
      <c r="T20" s="189" t="s">
        <v>251</v>
      </c>
      <c r="U20" s="190" t="s">
        <v>252</v>
      </c>
      <c r="V20" s="190" t="s">
        <v>252</v>
      </c>
      <c r="W20" s="203" t="s">
        <v>248</v>
      </c>
      <c r="X20" s="189" t="s">
        <v>249</v>
      </c>
      <c r="Y20" s="189" t="s">
        <v>250</v>
      </c>
      <c r="Z20" s="189" t="s">
        <v>249</v>
      </c>
      <c r="AA20" s="189" t="s">
        <v>251</v>
      </c>
      <c r="AB20" s="190" t="s">
        <v>252</v>
      </c>
      <c r="AC20" s="190" t="s">
        <v>252</v>
      </c>
      <c r="AE20" s="203" t="s">
        <v>248</v>
      </c>
      <c r="AF20" s="189" t="s">
        <v>249</v>
      </c>
      <c r="AG20" s="189" t="s">
        <v>250</v>
      </c>
      <c r="AH20" s="189" t="s">
        <v>249</v>
      </c>
      <c r="AI20" s="189" t="s">
        <v>251</v>
      </c>
      <c r="AJ20" s="190" t="s">
        <v>252</v>
      </c>
      <c r="AK20" s="190" t="s">
        <v>252</v>
      </c>
      <c r="AL20" s="192" t="s">
        <v>248</v>
      </c>
      <c r="AM20" s="193" t="s">
        <v>249</v>
      </c>
      <c r="AN20" s="193" t="s">
        <v>250</v>
      </c>
      <c r="AO20" s="193" t="s">
        <v>249</v>
      </c>
      <c r="AP20" s="193" t="s">
        <v>251</v>
      </c>
      <c r="AQ20" s="194" t="s">
        <v>252</v>
      </c>
      <c r="AR20" s="194" t="s">
        <v>252</v>
      </c>
      <c r="AS20" s="203" t="s">
        <v>248</v>
      </c>
      <c r="AT20" s="189" t="s">
        <v>249</v>
      </c>
      <c r="AU20" s="189" t="s">
        <v>250</v>
      </c>
      <c r="AV20" s="189" t="s">
        <v>249</v>
      </c>
      <c r="AW20" s="189" t="s">
        <v>251</v>
      </c>
      <c r="AX20" s="190" t="s">
        <v>252</v>
      </c>
      <c r="AY20" s="190" t="s">
        <v>252</v>
      </c>
      <c r="AZ20" s="203" t="s">
        <v>248</v>
      </c>
      <c r="BA20" s="189" t="s">
        <v>249</v>
      </c>
      <c r="BB20" s="189" t="s">
        <v>250</v>
      </c>
      <c r="BC20" s="189" t="s">
        <v>249</v>
      </c>
      <c r="BD20" s="189" t="s">
        <v>251</v>
      </c>
      <c r="BE20" s="190" t="s">
        <v>252</v>
      </c>
      <c r="BF20" s="190" t="s">
        <v>252</v>
      </c>
      <c r="BH20" s="203" t="s">
        <v>248</v>
      </c>
      <c r="BI20" s="189" t="s">
        <v>249</v>
      </c>
      <c r="BJ20" s="189" t="s">
        <v>250</v>
      </c>
      <c r="BK20" s="189" t="s">
        <v>249</v>
      </c>
      <c r="BL20" s="189" t="s">
        <v>251</v>
      </c>
      <c r="BM20" s="190" t="s">
        <v>252</v>
      </c>
      <c r="BN20" s="190" t="s">
        <v>252</v>
      </c>
      <c r="BO20" s="192" t="s">
        <v>248</v>
      </c>
      <c r="BP20" s="193" t="s">
        <v>249</v>
      </c>
      <c r="BQ20" s="193" t="s">
        <v>250</v>
      </c>
      <c r="BR20" s="193" t="s">
        <v>249</v>
      </c>
      <c r="BS20" s="193" t="s">
        <v>251</v>
      </c>
      <c r="BT20" s="194" t="s">
        <v>252</v>
      </c>
      <c r="BU20" s="194" t="s">
        <v>252</v>
      </c>
      <c r="BV20" s="203" t="s">
        <v>248</v>
      </c>
      <c r="BW20" s="189" t="s">
        <v>249</v>
      </c>
      <c r="BX20" s="189" t="s">
        <v>250</v>
      </c>
      <c r="BY20" s="189" t="s">
        <v>249</v>
      </c>
      <c r="BZ20" s="189" t="s">
        <v>251</v>
      </c>
      <c r="CA20" s="190" t="s">
        <v>252</v>
      </c>
      <c r="CB20" s="190" t="s">
        <v>252</v>
      </c>
      <c r="CC20" s="203" t="s">
        <v>248</v>
      </c>
      <c r="CD20" s="189" t="s">
        <v>249</v>
      </c>
      <c r="CE20" s="189" t="s">
        <v>250</v>
      </c>
      <c r="CF20" s="189" t="s">
        <v>249</v>
      </c>
      <c r="CG20" s="189" t="s">
        <v>251</v>
      </c>
      <c r="CH20" s="190" t="s">
        <v>252</v>
      </c>
      <c r="CI20" s="190" t="s">
        <v>252</v>
      </c>
      <c r="CK20" s="203" t="s">
        <v>248</v>
      </c>
      <c r="CL20" s="189" t="s">
        <v>249</v>
      </c>
      <c r="CM20" s="189" t="s">
        <v>250</v>
      </c>
      <c r="CN20" s="189" t="s">
        <v>249</v>
      </c>
      <c r="CO20" s="189" t="s">
        <v>251</v>
      </c>
      <c r="CP20" s="190" t="s">
        <v>252</v>
      </c>
      <c r="CQ20" s="190" t="s">
        <v>252</v>
      </c>
      <c r="CR20" s="192" t="s">
        <v>248</v>
      </c>
      <c r="CS20" s="193" t="s">
        <v>249</v>
      </c>
      <c r="CT20" s="193" t="s">
        <v>250</v>
      </c>
      <c r="CU20" s="193" t="s">
        <v>249</v>
      </c>
      <c r="CV20" s="193" t="s">
        <v>251</v>
      </c>
      <c r="CW20" s="194" t="s">
        <v>252</v>
      </c>
      <c r="CX20" s="194" t="s">
        <v>252</v>
      </c>
      <c r="CY20" s="203" t="s">
        <v>248</v>
      </c>
      <c r="CZ20" s="189" t="s">
        <v>249</v>
      </c>
      <c r="DA20" s="189" t="s">
        <v>250</v>
      </c>
      <c r="DB20" s="189" t="s">
        <v>249</v>
      </c>
      <c r="DC20" s="189" t="s">
        <v>251</v>
      </c>
      <c r="DD20" s="190" t="s">
        <v>252</v>
      </c>
      <c r="DE20" s="190" t="s">
        <v>252</v>
      </c>
      <c r="DF20" s="203" t="s">
        <v>248</v>
      </c>
      <c r="DG20" s="189" t="s">
        <v>249</v>
      </c>
      <c r="DH20" s="189" t="s">
        <v>250</v>
      </c>
      <c r="DI20" s="189" t="s">
        <v>249</v>
      </c>
      <c r="DJ20" s="189" t="s">
        <v>251</v>
      </c>
      <c r="DK20" s="190" t="s">
        <v>252</v>
      </c>
      <c r="DL20" s="190" t="s">
        <v>252</v>
      </c>
      <c r="DN20" s="203" t="s">
        <v>248</v>
      </c>
      <c r="DO20" s="189" t="s">
        <v>249</v>
      </c>
      <c r="DP20" s="189" t="s">
        <v>250</v>
      </c>
      <c r="DQ20" s="189" t="s">
        <v>249</v>
      </c>
      <c r="DR20" s="189" t="s">
        <v>251</v>
      </c>
      <c r="DS20" s="190" t="s">
        <v>252</v>
      </c>
      <c r="DT20" s="190" t="s">
        <v>252</v>
      </c>
      <c r="DU20" s="192" t="s">
        <v>248</v>
      </c>
      <c r="DV20" s="193" t="s">
        <v>249</v>
      </c>
      <c r="DW20" s="193" t="s">
        <v>250</v>
      </c>
      <c r="DX20" s="193" t="s">
        <v>249</v>
      </c>
      <c r="DY20" s="193" t="s">
        <v>251</v>
      </c>
      <c r="DZ20" s="194" t="s">
        <v>252</v>
      </c>
      <c r="EA20" s="194" t="s">
        <v>252</v>
      </c>
      <c r="EB20" s="203" t="s">
        <v>248</v>
      </c>
      <c r="EC20" s="189" t="s">
        <v>249</v>
      </c>
      <c r="ED20" s="189" t="s">
        <v>250</v>
      </c>
      <c r="EE20" s="189" t="s">
        <v>249</v>
      </c>
      <c r="EF20" s="189" t="s">
        <v>251</v>
      </c>
      <c r="EG20" s="190" t="s">
        <v>252</v>
      </c>
      <c r="EH20" s="190" t="s">
        <v>252</v>
      </c>
      <c r="EI20" s="203" t="s">
        <v>248</v>
      </c>
      <c r="EJ20" s="189" t="s">
        <v>249</v>
      </c>
      <c r="EK20" s="189" t="s">
        <v>250</v>
      </c>
      <c r="EL20" s="189" t="s">
        <v>249</v>
      </c>
      <c r="EM20" s="189" t="s">
        <v>251</v>
      </c>
      <c r="EN20" s="190" t="s">
        <v>252</v>
      </c>
      <c r="EO20" s="190" t="s">
        <v>252</v>
      </c>
    </row>
    <row r="21" spans="1:145">
      <c r="A21" s="210"/>
      <c r="B21" s="653"/>
      <c r="C21" s="39"/>
      <c r="D21" s="39"/>
      <c r="E21" s="39"/>
      <c r="F21" s="8">
        <f t="shared" ref="D21:H25" si="72">E21+1</f>
        <v>1</v>
      </c>
      <c r="G21" s="19">
        <f t="shared" si="72"/>
        <v>2</v>
      </c>
      <c r="H21" s="20">
        <f t="shared" si="72"/>
        <v>3</v>
      </c>
      <c r="I21" s="680">
        <v>1</v>
      </c>
      <c r="J21" s="8">
        <f t="shared" ref="J21:O25" si="73">I21+1</f>
        <v>2</v>
      </c>
      <c r="K21" s="8">
        <f t="shared" si="73"/>
        <v>3</v>
      </c>
      <c r="L21" s="8">
        <f t="shared" si="73"/>
        <v>4</v>
      </c>
      <c r="M21" s="8">
        <f t="shared" si="73"/>
        <v>5</v>
      </c>
      <c r="N21" s="19">
        <f t="shared" si="73"/>
        <v>6</v>
      </c>
      <c r="O21" s="20">
        <f t="shared" si="73"/>
        <v>7</v>
      </c>
      <c r="P21" s="216"/>
      <c r="Q21" s="39"/>
      <c r="R21" s="8">
        <f t="shared" ref="Q21:V24" si="74">Q21+1</f>
        <v>1</v>
      </c>
      <c r="S21" s="8">
        <f t="shared" si="74"/>
        <v>2</v>
      </c>
      <c r="T21" s="35">
        <f t="shared" si="74"/>
        <v>3</v>
      </c>
      <c r="U21" s="19">
        <f t="shared" si="74"/>
        <v>4</v>
      </c>
      <c r="V21" s="20">
        <f t="shared" si="74"/>
        <v>5</v>
      </c>
      <c r="W21" s="197"/>
      <c r="X21" s="16">
        <v>1</v>
      </c>
      <c r="Y21" s="25"/>
      <c r="Z21" s="25"/>
      <c r="AA21" s="25"/>
      <c r="AB21" s="19">
        <f t="shared" ref="Z21:AC24" si="75">AA21+1</f>
        <v>1</v>
      </c>
      <c r="AC21" s="20">
        <f t="shared" si="75"/>
        <v>2</v>
      </c>
      <c r="AE21" s="653"/>
      <c r="AF21" s="39"/>
      <c r="AG21" s="39"/>
      <c r="AH21" s="39"/>
      <c r="AI21" s="8">
        <f t="shared" ref="AI21:AK25" si="76">AH21+1</f>
        <v>1</v>
      </c>
      <c r="AJ21" s="19">
        <f t="shared" si="76"/>
        <v>2</v>
      </c>
      <c r="AK21" s="20">
        <f t="shared" si="76"/>
        <v>3</v>
      </c>
      <c r="AL21" s="680">
        <v>1</v>
      </c>
      <c r="AM21" s="8">
        <f t="shared" ref="AM21:AR25" si="77">AL21+1</f>
        <v>2</v>
      </c>
      <c r="AN21" s="8">
        <f t="shared" si="77"/>
        <v>3</v>
      </c>
      <c r="AO21" s="8">
        <f t="shared" si="77"/>
        <v>4</v>
      </c>
      <c r="AP21" s="8">
        <f t="shared" si="77"/>
        <v>5</v>
      </c>
      <c r="AQ21" s="19">
        <f t="shared" si="77"/>
        <v>6</v>
      </c>
      <c r="AR21" s="20">
        <f t="shared" si="77"/>
        <v>7</v>
      </c>
      <c r="AS21" s="216"/>
      <c r="AT21" s="39"/>
      <c r="AU21" s="8">
        <f t="shared" ref="AU21:AY24" si="78">AT21+1</f>
        <v>1</v>
      </c>
      <c r="AV21" s="8">
        <f t="shared" si="78"/>
        <v>2</v>
      </c>
      <c r="AW21" s="35">
        <f t="shared" si="78"/>
        <v>3</v>
      </c>
      <c r="AX21" s="19">
        <f t="shared" si="78"/>
        <v>4</v>
      </c>
      <c r="AY21" s="20">
        <f t="shared" si="78"/>
        <v>5</v>
      </c>
      <c r="AZ21" s="197"/>
      <c r="BA21" s="16">
        <v>1</v>
      </c>
      <c r="BB21" s="25"/>
      <c r="BC21" s="25"/>
      <c r="BD21" s="25"/>
      <c r="BE21" s="19">
        <f t="shared" ref="BE21:BF24" si="79">BD21+1</f>
        <v>1</v>
      </c>
      <c r="BF21" s="20">
        <f t="shared" si="79"/>
        <v>2</v>
      </c>
      <c r="BH21" s="653"/>
      <c r="BI21" s="39"/>
      <c r="BJ21" s="39"/>
      <c r="BK21" s="39"/>
      <c r="BL21" s="8">
        <f t="shared" ref="BL21:BN25" si="80">BK21+1</f>
        <v>1</v>
      </c>
      <c r="BM21" s="19">
        <f t="shared" si="80"/>
        <v>2</v>
      </c>
      <c r="BN21" s="20">
        <f t="shared" si="80"/>
        <v>3</v>
      </c>
      <c r="BO21" s="680">
        <v>1</v>
      </c>
      <c r="BP21" s="8">
        <f t="shared" ref="BP21:BU25" si="81">BO21+1</f>
        <v>2</v>
      </c>
      <c r="BQ21" s="8">
        <f t="shared" si="81"/>
        <v>3</v>
      </c>
      <c r="BR21" s="8">
        <f t="shared" si="81"/>
        <v>4</v>
      </c>
      <c r="BS21" s="8">
        <f t="shared" si="81"/>
        <v>5</v>
      </c>
      <c r="BT21" s="19">
        <f t="shared" si="81"/>
        <v>6</v>
      </c>
      <c r="BU21" s="20">
        <f t="shared" si="81"/>
        <v>7</v>
      </c>
      <c r="BV21" s="216"/>
      <c r="BW21" s="39"/>
      <c r="BX21" s="8">
        <f t="shared" ref="BX21:CB24" si="82">BW21+1</f>
        <v>1</v>
      </c>
      <c r="BY21" s="8">
        <f t="shared" si="82"/>
        <v>2</v>
      </c>
      <c r="BZ21" s="35">
        <f t="shared" si="82"/>
        <v>3</v>
      </c>
      <c r="CA21" s="19">
        <f t="shared" si="82"/>
        <v>4</v>
      </c>
      <c r="CB21" s="20">
        <f t="shared" si="82"/>
        <v>5</v>
      </c>
      <c r="CC21" s="197"/>
      <c r="CD21" s="16">
        <v>1</v>
      </c>
      <c r="CE21" s="25"/>
      <c r="CF21" s="25"/>
      <c r="CG21" s="25"/>
      <c r="CH21" s="19">
        <f t="shared" ref="CH21:CI24" si="83">CG21+1</f>
        <v>1</v>
      </c>
      <c r="CI21" s="20">
        <f t="shared" si="83"/>
        <v>2</v>
      </c>
      <c r="CK21" s="653"/>
      <c r="CL21" s="39"/>
      <c r="CM21" s="39"/>
      <c r="CN21" s="39"/>
      <c r="CO21" s="8">
        <f t="shared" ref="CO21:CQ25" si="84">CN21+1</f>
        <v>1</v>
      </c>
      <c r="CP21" s="19">
        <f t="shared" si="84"/>
        <v>2</v>
      </c>
      <c r="CQ21" s="20">
        <f t="shared" si="84"/>
        <v>3</v>
      </c>
      <c r="CR21" s="680">
        <v>1</v>
      </c>
      <c r="CS21" s="8">
        <f t="shared" ref="CS21:CX25" si="85">CR21+1</f>
        <v>2</v>
      </c>
      <c r="CT21" s="8">
        <f t="shared" si="85"/>
        <v>3</v>
      </c>
      <c r="CU21" s="8">
        <f t="shared" si="85"/>
        <v>4</v>
      </c>
      <c r="CV21" s="8">
        <f t="shared" si="85"/>
        <v>5</v>
      </c>
      <c r="CW21" s="19">
        <f t="shared" si="85"/>
        <v>6</v>
      </c>
      <c r="CX21" s="20">
        <f t="shared" si="85"/>
        <v>7</v>
      </c>
      <c r="CY21" s="216"/>
      <c r="CZ21" s="39"/>
      <c r="DA21" s="8">
        <f t="shared" ref="DA21:DE24" si="86">CZ21+1</f>
        <v>1</v>
      </c>
      <c r="DB21" s="8">
        <f t="shared" si="86"/>
        <v>2</v>
      </c>
      <c r="DC21" s="35">
        <f t="shared" si="86"/>
        <v>3</v>
      </c>
      <c r="DD21" s="19">
        <f t="shared" si="86"/>
        <v>4</v>
      </c>
      <c r="DE21" s="20">
        <f t="shared" si="86"/>
        <v>5</v>
      </c>
      <c r="DF21" s="197"/>
      <c r="DG21" s="16">
        <v>1</v>
      </c>
      <c r="DH21" s="25"/>
      <c r="DI21" s="25"/>
      <c r="DJ21" s="25"/>
      <c r="DK21" s="19">
        <f t="shared" ref="DK21:DL24" si="87">DJ21+1</f>
        <v>1</v>
      </c>
      <c r="DL21" s="20">
        <f t="shared" si="87"/>
        <v>2</v>
      </c>
      <c r="DN21" s="653"/>
      <c r="DO21" s="39"/>
      <c r="DP21" s="39"/>
      <c r="DQ21" s="39"/>
      <c r="DR21" s="8">
        <f t="shared" ref="DR21:DT25" si="88">DQ21+1</f>
        <v>1</v>
      </c>
      <c r="DS21" s="19">
        <f t="shared" si="88"/>
        <v>2</v>
      </c>
      <c r="DT21" s="20">
        <f t="shared" si="88"/>
        <v>3</v>
      </c>
      <c r="DU21" s="680">
        <v>1</v>
      </c>
      <c r="DV21" s="8">
        <f t="shared" ref="DV21:EA25" si="89">DU21+1</f>
        <v>2</v>
      </c>
      <c r="DW21" s="8">
        <f t="shared" si="89"/>
        <v>3</v>
      </c>
      <c r="DX21" s="8">
        <f t="shared" si="89"/>
        <v>4</v>
      </c>
      <c r="DY21" s="8">
        <f t="shared" si="89"/>
        <v>5</v>
      </c>
      <c r="DZ21" s="19">
        <f t="shared" si="89"/>
        <v>6</v>
      </c>
      <c r="EA21" s="20">
        <f t="shared" si="89"/>
        <v>7</v>
      </c>
      <c r="EB21" s="216"/>
      <c r="EC21" s="39"/>
      <c r="ED21" s="8">
        <f t="shared" ref="ED21:EH24" si="90">EC21+1</f>
        <v>1</v>
      </c>
      <c r="EE21" s="8">
        <f t="shared" si="90"/>
        <v>2</v>
      </c>
      <c r="EF21" s="35">
        <f t="shared" si="90"/>
        <v>3</v>
      </c>
      <c r="EG21" s="19">
        <f t="shared" si="90"/>
        <v>4</v>
      </c>
      <c r="EH21" s="20">
        <f t="shared" si="90"/>
        <v>5</v>
      </c>
      <c r="EI21" s="197"/>
      <c r="EJ21" s="16">
        <v>1</v>
      </c>
      <c r="EK21" s="25"/>
      <c r="EL21" s="25"/>
      <c r="EM21" s="25"/>
      <c r="EN21" s="19">
        <f t="shared" ref="EN21:EO24" si="91">EM21+1</f>
        <v>1</v>
      </c>
      <c r="EO21" s="20">
        <f t="shared" si="91"/>
        <v>2</v>
      </c>
    </row>
    <row r="22" spans="1:145">
      <c r="A22" s="210"/>
      <c r="B22" s="223">
        <f>H21+1</f>
        <v>4</v>
      </c>
      <c r="C22" s="8">
        <f>B22+1</f>
        <v>5</v>
      </c>
      <c r="D22" s="8">
        <f t="shared" si="72"/>
        <v>6</v>
      </c>
      <c r="E22" s="8">
        <f t="shared" si="72"/>
        <v>7</v>
      </c>
      <c r="F22" s="8">
        <f t="shared" si="72"/>
        <v>8</v>
      </c>
      <c r="G22" s="19">
        <f t="shared" si="72"/>
        <v>9</v>
      </c>
      <c r="H22" s="20">
        <f t="shared" si="72"/>
        <v>10</v>
      </c>
      <c r="I22" s="188">
        <f>O21+1</f>
        <v>8</v>
      </c>
      <c r="J22" s="8">
        <f t="shared" si="73"/>
        <v>9</v>
      </c>
      <c r="K22" s="8">
        <f t="shared" si="73"/>
        <v>10</v>
      </c>
      <c r="L22" s="8">
        <f t="shared" si="73"/>
        <v>11</v>
      </c>
      <c r="M22" s="8">
        <f t="shared" si="73"/>
        <v>12</v>
      </c>
      <c r="N22" s="19">
        <f t="shared" si="73"/>
        <v>13</v>
      </c>
      <c r="O22" s="20">
        <f t="shared" si="73"/>
        <v>14</v>
      </c>
      <c r="P22" s="188">
        <f>V21+1</f>
        <v>6</v>
      </c>
      <c r="Q22" s="8">
        <f t="shared" si="74"/>
        <v>7</v>
      </c>
      <c r="R22" s="8">
        <f t="shared" si="74"/>
        <v>8</v>
      </c>
      <c r="S22" s="8">
        <f t="shared" si="74"/>
        <v>9</v>
      </c>
      <c r="T22" s="35">
        <f t="shared" si="74"/>
        <v>10</v>
      </c>
      <c r="U22" s="19">
        <f t="shared" si="74"/>
        <v>11</v>
      </c>
      <c r="V22" s="20">
        <f t="shared" si="74"/>
        <v>12</v>
      </c>
      <c r="W22" s="28">
        <f>AC21+1</f>
        <v>3</v>
      </c>
      <c r="X22" s="25">
        <f t="shared" ref="X22:Y25" si="92">W22+1</f>
        <v>4</v>
      </c>
      <c r="Y22" s="25">
        <f t="shared" si="92"/>
        <v>5</v>
      </c>
      <c r="Z22" s="25">
        <f t="shared" si="75"/>
        <v>6</v>
      </c>
      <c r="AA22" s="25">
        <f t="shared" si="75"/>
        <v>7</v>
      </c>
      <c r="AB22" s="19">
        <f t="shared" si="75"/>
        <v>8</v>
      </c>
      <c r="AC22" s="20">
        <f t="shared" si="75"/>
        <v>9</v>
      </c>
      <c r="AE22" s="223">
        <f>AK21+1</f>
        <v>4</v>
      </c>
      <c r="AF22" s="8">
        <f>AE22+1</f>
        <v>5</v>
      </c>
      <c r="AG22" s="8">
        <f t="shared" ref="AG22:AH24" si="93">AF22+1</f>
        <v>6</v>
      </c>
      <c r="AH22" s="8">
        <f t="shared" si="93"/>
        <v>7</v>
      </c>
      <c r="AI22" s="8">
        <f t="shared" si="76"/>
        <v>8</v>
      </c>
      <c r="AJ22" s="19">
        <f t="shared" si="76"/>
        <v>9</v>
      </c>
      <c r="AK22" s="20">
        <f t="shared" si="76"/>
        <v>10</v>
      </c>
      <c r="AL22" s="188">
        <f>AR21+1</f>
        <v>8</v>
      </c>
      <c r="AM22" s="8">
        <f t="shared" si="77"/>
        <v>9</v>
      </c>
      <c r="AN22" s="8">
        <f t="shared" si="77"/>
        <v>10</v>
      </c>
      <c r="AO22" s="8">
        <f t="shared" si="77"/>
        <v>11</v>
      </c>
      <c r="AP22" s="8">
        <f t="shared" si="77"/>
        <v>12</v>
      </c>
      <c r="AQ22" s="19">
        <f t="shared" si="77"/>
        <v>13</v>
      </c>
      <c r="AR22" s="20">
        <f t="shared" si="77"/>
        <v>14</v>
      </c>
      <c r="AS22" s="188">
        <f>AY21+1</f>
        <v>6</v>
      </c>
      <c r="AT22" s="8">
        <f t="shared" ref="AT22:AT24" si="94">AS22+1</f>
        <v>7</v>
      </c>
      <c r="AU22" s="8">
        <f t="shared" si="78"/>
        <v>8</v>
      </c>
      <c r="AV22" s="8">
        <f t="shared" si="78"/>
        <v>9</v>
      </c>
      <c r="AW22" s="35">
        <f t="shared" si="78"/>
        <v>10</v>
      </c>
      <c r="AX22" s="19">
        <f t="shared" si="78"/>
        <v>11</v>
      </c>
      <c r="AY22" s="20">
        <f t="shared" si="78"/>
        <v>12</v>
      </c>
      <c r="AZ22" s="28">
        <f>BF21+1</f>
        <v>3</v>
      </c>
      <c r="BA22" s="25">
        <f t="shared" ref="BA22:BD25" si="95">AZ22+1</f>
        <v>4</v>
      </c>
      <c r="BB22" s="25">
        <f t="shared" si="95"/>
        <v>5</v>
      </c>
      <c r="BC22" s="25">
        <f t="shared" si="95"/>
        <v>6</v>
      </c>
      <c r="BD22" s="25">
        <f t="shared" si="95"/>
        <v>7</v>
      </c>
      <c r="BE22" s="19">
        <f t="shared" si="79"/>
        <v>8</v>
      </c>
      <c r="BF22" s="20">
        <f t="shared" si="79"/>
        <v>9</v>
      </c>
      <c r="BH22" s="223">
        <f>BN21+1</f>
        <v>4</v>
      </c>
      <c r="BI22" s="8">
        <f>BH22+1</f>
        <v>5</v>
      </c>
      <c r="BJ22" s="8">
        <f t="shared" ref="BJ22:BK24" si="96">BI22+1</f>
        <v>6</v>
      </c>
      <c r="BK22" s="8">
        <f t="shared" si="96"/>
        <v>7</v>
      </c>
      <c r="BL22" s="8">
        <f t="shared" si="80"/>
        <v>8</v>
      </c>
      <c r="BM22" s="19">
        <f t="shared" si="80"/>
        <v>9</v>
      </c>
      <c r="BN22" s="20">
        <f t="shared" si="80"/>
        <v>10</v>
      </c>
      <c r="BO22" s="188">
        <f>BU21+1</f>
        <v>8</v>
      </c>
      <c r="BP22" s="8">
        <f t="shared" si="81"/>
        <v>9</v>
      </c>
      <c r="BQ22" s="8">
        <f t="shared" si="81"/>
        <v>10</v>
      </c>
      <c r="BR22" s="8">
        <f t="shared" si="81"/>
        <v>11</v>
      </c>
      <c r="BS22" s="8">
        <f t="shared" si="81"/>
        <v>12</v>
      </c>
      <c r="BT22" s="19">
        <f t="shared" si="81"/>
        <v>13</v>
      </c>
      <c r="BU22" s="20">
        <f t="shared" si="81"/>
        <v>14</v>
      </c>
      <c r="BV22" s="188">
        <f>CB21+1</f>
        <v>6</v>
      </c>
      <c r="BW22" s="8">
        <f t="shared" ref="BW22:BW24" si="97">BV22+1</f>
        <v>7</v>
      </c>
      <c r="BX22" s="8">
        <f t="shared" si="82"/>
        <v>8</v>
      </c>
      <c r="BY22" s="8">
        <f t="shared" si="82"/>
        <v>9</v>
      </c>
      <c r="BZ22" s="35">
        <f t="shared" si="82"/>
        <v>10</v>
      </c>
      <c r="CA22" s="19">
        <f t="shared" si="82"/>
        <v>11</v>
      </c>
      <c r="CB22" s="20">
        <f t="shared" si="82"/>
        <v>12</v>
      </c>
      <c r="CC22" s="28">
        <f>CI21+1</f>
        <v>3</v>
      </c>
      <c r="CD22" s="25">
        <f t="shared" ref="CD22:CG25" si="98">CC22+1</f>
        <v>4</v>
      </c>
      <c r="CE22" s="25">
        <f t="shared" si="98"/>
        <v>5</v>
      </c>
      <c r="CF22" s="25">
        <f t="shared" si="98"/>
        <v>6</v>
      </c>
      <c r="CG22" s="25">
        <f t="shared" si="98"/>
        <v>7</v>
      </c>
      <c r="CH22" s="19">
        <f t="shared" si="83"/>
        <v>8</v>
      </c>
      <c r="CI22" s="20">
        <f t="shared" si="83"/>
        <v>9</v>
      </c>
      <c r="CK22" s="223">
        <f>CQ21+1</f>
        <v>4</v>
      </c>
      <c r="CL22" s="8">
        <f>CK22+1</f>
        <v>5</v>
      </c>
      <c r="CM22" s="8">
        <f t="shared" ref="CM22:CN24" si="99">CL22+1</f>
        <v>6</v>
      </c>
      <c r="CN22" s="8">
        <f t="shared" si="99"/>
        <v>7</v>
      </c>
      <c r="CO22" s="8">
        <f t="shared" si="84"/>
        <v>8</v>
      </c>
      <c r="CP22" s="19">
        <f t="shared" si="84"/>
        <v>9</v>
      </c>
      <c r="CQ22" s="20">
        <f t="shared" si="84"/>
        <v>10</v>
      </c>
      <c r="CR22" s="188">
        <f>CX21+1</f>
        <v>8</v>
      </c>
      <c r="CS22" s="8">
        <f t="shared" si="85"/>
        <v>9</v>
      </c>
      <c r="CT22" s="8">
        <f t="shared" si="85"/>
        <v>10</v>
      </c>
      <c r="CU22" s="8">
        <f t="shared" si="85"/>
        <v>11</v>
      </c>
      <c r="CV22" s="8">
        <f t="shared" si="85"/>
        <v>12</v>
      </c>
      <c r="CW22" s="19">
        <f t="shared" si="85"/>
        <v>13</v>
      </c>
      <c r="CX22" s="20">
        <f t="shared" si="85"/>
        <v>14</v>
      </c>
      <c r="CY22" s="188">
        <f>DE21+1</f>
        <v>6</v>
      </c>
      <c r="CZ22" s="8">
        <f t="shared" ref="CZ22:CZ24" si="100">CY22+1</f>
        <v>7</v>
      </c>
      <c r="DA22" s="8">
        <f t="shared" si="86"/>
        <v>8</v>
      </c>
      <c r="DB22" s="8">
        <f t="shared" si="86"/>
        <v>9</v>
      </c>
      <c r="DC22" s="35">
        <f t="shared" si="86"/>
        <v>10</v>
      </c>
      <c r="DD22" s="19">
        <f t="shared" si="86"/>
        <v>11</v>
      </c>
      <c r="DE22" s="20">
        <f t="shared" si="86"/>
        <v>12</v>
      </c>
      <c r="DF22" s="28">
        <f>DL21+1</f>
        <v>3</v>
      </c>
      <c r="DG22" s="25">
        <f t="shared" ref="DG22:DJ25" si="101">DF22+1</f>
        <v>4</v>
      </c>
      <c r="DH22" s="25">
        <f t="shared" si="101"/>
        <v>5</v>
      </c>
      <c r="DI22" s="25">
        <f t="shared" si="101"/>
        <v>6</v>
      </c>
      <c r="DJ22" s="25">
        <f t="shared" si="101"/>
        <v>7</v>
      </c>
      <c r="DK22" s="19">
        <f t="shared" si="87"/>
        <v>8</v>
      </c>
      <c r="DL22" s="20">
        <f t="shared" si="87"/>
        <v>9</v>
      </c>
      <c r="DN22" s="223">
        <f>DT21+1</f>
        <v>4</v>
      </c>
      <c r="DO22" s="8">
        <f>DN22+1</f>
        <v>5</v>
      </c>
      <c r="DP22" s="8">
        <f t="shared" ref="DP22:DQ24" si="102">DO22+1</f>
        <v>6</v>
      </c>
      <c r="DQ22" s="8">
        <f t="shared" si="102"/>
        <v>7</v>
      </c>
      <c r="DR22" s="8">
        <f t="shared" si="88"/>
        <v>8</v>
      </c>
      <c r="DS22" s="19">
        <f t="shared" si="88"/>
        <v>9</v>
      </c>
      <c r="DT22" s="20">
        <f t="shared" si="88"/>
        <v>10</v>
      </c>
      <c r="DU22" s="188">
        <f>EA21+1</f>
        <v>8</v>
      </c>
      <c r="DV22" s="8">
        <f t="shared" si="89"/>
        <v>9</v>
      </c>
      <c r="DW22" s="8">
        <f t="shared" si="89"/>
        <v>10</v>
      </c>
      <c r="DX22" s="8">
        <f t="shared" si="89"/>
        <v>11</v>
      </c>
      <c r="DY22" s="8">
        <f t="shared" si="89"/>
        <v>12</v>
      </c>
      <c r="DZ22" s="19">
        <f t="shared" si="89"/>
        <v>13</v>
      </c>
      <c r="EA22" s="20">
        <f t="shared" si="89"/>
        <v>14</v>
      </c>
      <c r="EB22" s="188">
        <f>EH21+1</f>
        <v>6</v>
      </c>
      <c r="EC22" s="8">
        <f t="shared" ref="EC22:EC24" si="103">EB22+1</f>
        <v>7</v>
      </c>
      <c r="ED22" s="8">
        <f t="shared" si="90"/>
        <v>8</v>
      </c>
      <c r="EE22" s="8">
        <f t="shared" si="90"/>
        <v>9</v>
      </c>
      <c r="EF22" s="35">
        <f t="shared" si="90"/>
        <v>10</v>
      </c>
      <c r="EG22" s="19">
        <f t="shared" si="90"/>
        <v>11</v>
      </c>
      <c r="EH22" s="20">
        <f t="shared" si="90"/>
        <v>12</v>
      </c>
      <c r="EI22" s="28">
        <f>EO21+1</f>
        <v>3</v>
      </c>
      <c r="EJ22" s="25">
        <f t="shared" ref="EJ22:EM25" si="104">EI22+1</f>
        <v>4</v>
      </c>
      <c r="EK22" s="25">
        <f t="shared" si="104"/>
        <v>5</v>
      </c>
      <c r="EL22" s="25">
        <f t="shared" si="104"/>
        <v>6</v>
      </c>
      <c r="EM22" s="25">
        <f t="shared" si="104"/>
        <v>7</v>
      </c>
      <c r="EN22" s="19">
        <f t="shared" si="91"/>
        <v>8</v>
      </c>
      <c r="EO22" s="20">
        <f t="shared" si="91"/>
        <v>9</v>
      </c>
    </row>
    <row r="23" spans="1:145">
      <c r="A23" s="210"/>
      <c r="B23" s="188">
        <f>H22+1</f>
        <v>11</v>
      </c>
      <c r="C23" s="8">
        <f>B23+1</f>
        <v>12</v>
      </c>
      <c r="D23" s="8">
        <f t="shared" si="72"/>
        <v>13</v>
      </c>
      <c r="E23" s="8">
        <f t="shared" si="72"/>
        <v>14</v>
      </c>
      <c r="F23" s="42">
        <f t="shared" si="72"/>
        <v>15</v>
      </c>
      <c r="G23" s="19">
        <f t="shared" si="72"/>
        <v>16</v>
      </c>
      <c r="H23" s="20">
        <f t="shared" si="72"/>
        <v>17</v>
      </c>
      <c r="I23" s="188">
        <f>O22+1</f>
        <v>15</v>
      </c>
      <c r="J23" s="8">
        <f t="shared" si="73"/>
        <v>16</v>
      </c>
      <c r="K23" s="8">
        <f t="shared" si="73"/>
        <v>17</v>
      </c>
      <c r="L23" s="8">
        <f t="shared" si="73"/>
        <v>18</v>
      </c>
      <c r="M23" s="42">
        <f t="shared" si="73"/>
        <v>19</v>
      </c>
      <c r="N23" s="19">
        <f t="shared" si="73"/>
        <v>20</v>
      </c>
      <c r="O23" s="20">
        <f t="shared" si="73"/>
        <v>21</v>
      </c>
      <c r="P23" s="671">
        <f>V22+1</f>
        <v>13</v>
      </c>
      <c r="Q23" s="671">
        <f t="shared" si="74"/>
        <v>14</v>
      </c>
      <c r="R23" s="671">
        <f t="shared" si="74"/>
        <v>15</v>
      </c>
      <c r="S23" s="671">
        <f t="shared" si="74"/>
        <v>16</v>
      </c>
      <c r="T23" s="671">
        <f t="shared" si="74"/>
        <v>17</v>
      </c>
      <c r="U23" s="19">
        <f t="shared" si="74"/>
        <v>18</v>
      </c>
      <c r="V23" s="20">
        <f t="shared" si="74"/>
        <v>19</v>
      </c>
      <c r="W23" s="28">
        <f>AC22+1</f>
        <v>10</v>
      </c>
      <c r="X23" s="25">
        <f t="shared" si="92"/>
        <v>11</v>
      </c>
      <c r="Y23" s="25">
        <f t="shared" si="92"/>
        <v>12</v>
      </c>
      <c r="Z23" s="224">
        <f t="shared" si="75"/>
        <v>13</v>
      </c>
      <c r="AA23" s="25">
        <f t="shared" si="75"/>
        <v>14</v>
      </c>
      <c r="AB23" s="19">
        <f t="shared" si="75"/>
        <v>15</v>
      </c>
      <c r="AC23" s="20">
        <f t="shared" si="75"/>
        <v>16</v>
      </c>
      <c r="AE23" s="188">
        <f>AK22+1</f>
        <v>11</v>
      </c>
      <c r="AF23" s="8">
        <f>AE23+1</f>
        <v>12</v>
      </c>
      <c r="AG23" s="8">
        <f t="shared" si="93"/>
        <v>13</v>
      </c>
      <c r="AH23" s="8">
        <f t="shared" si="93"/>
        <v>14</v>
      </c>
      <c r="AI23" s="42">
        <f t="shared" si="76"/>
        <v>15</v>
      </c>
      <c r="AJ23" s="19">
        <f t="shared" si="76"/>
        <v>16</v>
      </c>
      <c r="AK23" s="20">
        <f t="shared" si="76"/>
        <v>17</v>
      </c>
      <c r="AL23" s="188">
        <f>AR22+1</f>
        <v>15</v>
      </c>
      <c r="AM23" s="8">
        <f t="shared" si="77"/>
        <v>16</v>
      </c>
      <c r="AN23" s="8">
        <f t="shared" si="77"/>
        <v>17</v>
      </c>
      <c r="AO23" s="8">
        <f t="shared" si="77"/>
        <v>18</v>
      </c>
      <c r="AP23" s="42">
        <f t="shared" si="77"/>
        <v>19</v>
      </c>
      <c r="AQ23" s="19">
        <f t="shared" si="77"/>
        <v>20</v>
      </c>
      <c r="AR23" s="20">
        <f t="shared" si="77"/>
        <v>21</v>
      </c>
      <c r="AS23" s="671">
        <f>AY22+1</f>
        <v>13</v>
      </c>
      <c r="AT23" s="671">
        <f t="shared" si="94"/>
        <v>14</v>
      </c>
      <c r="AU23" s="671">
        <f t="shared" si="78"/>
        <v>15</v>
      </c>
      <c r="AV23" s="671">
        <f t="shared" si="78"/>
        <v>16</v>
      </c>
      <c r="AW23" s="671">
        <f t="shared" si="78"/>
        <v>17</v>
      </c>
      <c r="AX23" s="19">
        <f t="shared" si="78"/>
        <v>18</v>
      </c>
      <c r="AY23" s="20">
        <f t="shared" si="78"/>
        <v>19</v>
      </c>
      <c r="AZ23" s="28">
        <f>BF22+1</f>
        <v>10</v>
      </c>
      <c r="BA23" s="25">
        <f t="shared" si="95"/>
        <v>11</v>
      </c>
      <c r="BB23" s="25">
        <f t="shared" si="95"/>
        <v>12</v>
      </c>
      <c r="BC23" s="224">
        <f t="shared" si="95"/>
        <v>13</v>
      </c>
      <c r="BD23" s="25">
        <f t="shared" si="95"/>
        <v>14</v>
      </c>
      <c r="BE23" s="19">
        <f t="shared" si="79"/>
        <v>15</v>
      </c>
      <c r="BF23" s="20">
        <f t="shared" si="79"/>
        <v>16</v>
      </c>
      <c r="BH23" s="188">
        <f>BN22+1</f>
        <v>11</v>
      </c>
      <c r="BI23" s="8">
        <f>BH23+1</f>
        <v>12</v>
      </c>
      <c r="BJ23" s="8">
        <f t="shared" si="96"/>
        <v>13</v>
      </c>
      <c r="BK23" s="8">
        <f t="shared" si="96"/>
        <v>14</v>
      </c>
      <c r="BL23" s="42">
        <f t="shared" si="80"/>
        <v>15</v>
      </c>
      <c r="BM23" s="19">
        <f t="shared" si="80"/>
        <v>16</v>
      </c>
      <c r="BN23" s="20">
        <f t="shared" si="80"/>
        <v>17</v>
      </c>
      <c r="BO23" s="188">
        <f>BU22+1</f>
        <v>15</v>
      </c>
      <c r="BP23" s="8">
        <f t="shared" si="81"/>
        <v>16</v>
      </c>
      <c r="BQ23" s="8">
        <f t="shared" si="81"/>
        <v>17</v>
      </c>
      <c r="BR23" s="8">
        <f t="shared" si="81"/>
        <v>18</v>
      </c>
      <c r="BS23" s="42">
        <f t="shared" si="81"/>
        <v>19</v>
      </c>
      <c r="BT23" s="19">
        <f t="shared" si="81"/>
        <v>20</v>
      </c>
      <c r="BU23" s="20">
        <f t="shared" si="81"/>
        <v>21</v>
      </c>
      <c r="BV23" s="671">
        <f>CB22+1</f>
        <v>13</v>
      </c>
      <c r="BW23" s="671">
        <f t="shared" si="97"/>
        <v>14</v>
      </c>
      <c r="BX23" s="671">
        <f t="shared" si="82"/>
        <v>15</v>
      </c>
      <c r="BY23" s="671">
        <f t="shared" si="82"/>
        <v>16</v>
      </c>
      <c r="BZ23" s="671">
        <f t="shared" si="82"/>
        <v>17</v>
      </c>
      <c r="CA23" s="19">
        <f t="shared" si="82"/>
        <v>18</v>
      </c>
      <c r="CB23" s="20">
        <f t="shared" si="82"/>
        <v>19</v>
      </c>
      <c r="CC23" s="28">
        <f>CI22+1</f>
        <v>10</v>
      </c>
      <c r="CD23" s="25">
        <f t="shared" si="98"/>
        <v>11</v>
      </c>
      <c r="CE23" s="25">
        <f t="shared" si="98"/>
        <v>12</v>
      </c>
      <c r="CF23" s="224">
        <f t="shared" si="98"/>
        <v>13</v>
      </c>
      <c r="CG23" s="25">
        <f t="shared" si="98"/>
        <v>14</v>
      </c>
      <c r="CH23" s="19">
        <f t="shared" si="83"/>
        <v>15</v>
      </c>
      <c r="CI23" s="20">
        <f t="shared" si="83"/>
        <v>16</v>
      </c>
      <c r="CK23" s="188">
        <f>CQ22+1</f>
        <v>11</v>
      </c>
      <c r="CL23" s="8">
        <f>CK23+1</f>
        <v>12</v>
      </c>
      <c r="CM23" s="8">
        <f t="shared" si="99"/>
        <v>13</v>
      </c>
      <c r="CN23" s="8">
        <f t="shared" si="99"/>
        <v>14</v>
      </c>
      <c r="CO23" s="42">
        <f t="shared" si="84"/>
        <v>15</v>
      </c>
      <c r="CP23" s="19">
        <f t="shared" si="84"/>
        <v>16</v>
      </c>
      <c r="CQ23" s="20">
        <f t="shared" si="84"/>
        <v>17</v>
      </c>
      <c r="CR23" s="188">
        <f>CX22+1</f>
        <v>15</v>
      </c>
      <c r="CS23" s="8">
        <f t="shared" si="85"/>
        <v>16</v>
      </c>
      <c r="CT23" s="8">
        <f t="shared" si="85"/>
        <v>17</v>
      </c>
      <c r="CU23" s="8">
        <f t="shared" si="85"/>
        <v>18</v>
      </c>
      <c r="CV23" s="42">
        <f t="shared" si="85"/>
        <v>19</v>
      </c>
      <c r="CW23" s="19">
        <f t="shared" si="85"/>
        <v>20</v>
      </c>
      <c r="CX23" s="20">
        <f t="shared" si="85"/>
        <v>21</v>
      </c>
      <c r="CY23" s="671">
        <f>DE22+1</f>
        <v>13</v>
      </c>
      <c r="CZ23" s="671">
        <f t="shared" si="100"/>
        <v>14</v>
      </c>
      <c r="DA23" s="671">
        <f t="shared" si="86"/>
        <v>15</v>
      </c>
      <c r="DB23" s="671">
        <f t="shared" si="86"/>
        <v>16</v>
      </c>
      <c r="DC23" s="671">
        <f t="shared" si="86"/>
        <v>17</v>
      </c>
      <c r="DD23" s="19">
        <f t="shared" si="86"/>
        <v>18</v>
      </c>
      <c r="DE23" s="20">
        <f t="shared" si="86"/>
        <v>19</v>
      </c>
      <c r="DF23" s="28">
        <f>DL22+1</f>
        <v>10</v>
      </c>
      <c r="DG23" s="25">
        <f t="shared" si="101"/>
        <v>11</v>
      </c>
      <c r="DH23" s="25">
        <f t="shared" si="101"/>
        <v>12</v>
      </c>
      <c r="DI23" s="224">
        <f t="shared" si="101"/>
        <v>13</v>
      </c>
      <c r="DJ23" s="25">
        <f t="shared" si="101"/>
        <v>14</v>
      </c>
      <c r="DK23" s="19">
        <f t="shared" si="87"/>
        <v>15</v>
      </c>
      <c r="DL23" s="20">
        <f t="shared" si="87"/>
        <v>16</v>
      </c>
      <c r="DN23" s="188">
        <f>DT22+1</f>
        <v>11</v>
      </c>
      <c r="DO23" s="8">
        <f>DN23+1</f>
        <v>12</v>
      </c>
      <c r="DP23" s="8">
        <f t="shared" si="102"/>
        <v>13</v>
      </c>
      <c r="DQ23" s="8">
        <f t="shared" si="102"/>
        <v>14</v>
      </c>
      <c r="DR23" s="42">
        <f t="shared" si="88"/>
        <v>15</v>
      </c>
      <c r="DS23" s="19">
        <f t="shared" si="88"/>
        <v>16</v>
      </c>
      <c r="DT23" s="20">
        <f t="shared" si="88"/>
        <v>17</v>
      </c>
      <c r="DU23" s="188">
        <f>EA22+1</f>
        <v>15</v>
      </c>
      <c r="DV23" s="8">
        <f t="shared" si="89"/>
        <v>16</v>
      </c>
      <c r="DW23" s="8">
        <f t="shared" si="89"/>
        <v>17</v>
      </c>
      <c r="DX23" s="8">
        <f t="shared" si="89"/>
        <v>18</v>
      </c>
      <c r="DY23" s="42">
        <f t="shared" si="89"/>
        <v>19</v>
      </c>
      <c r="DZ23" s="19">
        <f t="shared" si="89"/>
        <v>20</v>
      </c>
      <c r="EA23" s="20">
        <f t="shared" si="89"/>
        <v>21</v>
      </c>
      <c r="EB23" s="28">
        <f>EH22+1</f>
        <v>13</v>
      </c>
      <c r="EC23" s="28">
        <f t="shared" si="103"/>
        <v>14</v>
      </c>
      <c r="ED23" s="28">
        <f t="shared" si="90"/>
        <v>15</v>
      </c>
      <c r="EE23" s="28">
        <f t="shared" si="90"/>
        <v>16</v>
      </c>
      <c r="EF23" s="28">
        <f t="shared" si="90"/>
        <v>17</v>
      </c>
      <c r="EG23" s="19">
        <f t="shared" si="90"/>
        <v>18</v>
      </c>
      <c r="EH23" s="20">
        <f t="shared" si="90"/>
        <v>19</v>
      </c>
      <c r="EI23" s="28">
        <f>EO22+1</f>
        <v>10</v>
      </c>
      <c r="EJ23" s="25">
        <f t="shared" si="104"/>
        <v>11</v>
      </c>
      <c r="EK23" s="25">
        <f t="shared" si="104"/>
        <v>12</v>
      </c>
      <c r="EL23" s="224">
        <f t="shared" si="104"/>
        <v>13</v>
      </c>
      <c r="EM23" s="25">
        <f t="shared" si="104"/>
        <v>14</v>
      </c>
      <c r="EN23" s="19">
        <f t="shared" si="91"/>
        <v>15</v>
      </c>
      <c r="EO23" s="20">
        <f t="shared" si="91"/>
        <v>16</v>
      </c>
    </row>
    <row r="24" spans="1:145">
      <c r="A24" s="210"/>
      <c r="B24" s="188">
        <f>H23+1</f>
        <v>18</v>
      </c>
      <c r="C24" s="8">
        <f>B24+1</f>
        <v>19</v>
      </c>
      <c r="D24" s="8">
        <f t="shared" si="72"/>
        <v>20</v>
      </c>
      <c r="E24" s="8">
        <f t="shared" si="72"/>
        <v>21</v>
      </c>
      <c r="F24" s="8">
        <f t="shared" si="72"/>
        <v>22</v>
      </c>
      <c r="G24" s="19">
        <f t="shared" si="72"/>
        <v>23</v>
      </c>
      <c r="H24" s="20">
        <f t="shared" si="72"/>
        <v>24</v>
      </c>
      <c r="I24" s="188">
        <f>O23+1</f>
        <v>22</v>
      </c>
      <c r="J24" s="8">
        <f t="shared" si="73"/>
        <v>23</v>
      </c>
      <c r="K24" s="8">
        <f t="shared" si="73"/>
        <v>24</v>
      </c>
      <c r="L24" s="8">
        <f t="shared" si="73"/>
        <v>25</v>
      </c>
      <c r="M24" s="18">
        <f t="shared" si="73"/>
        <v>26</v>
      </c>
      <c r="N24" s="19">
        <f t="shared" si="73"/>
        <v>27</v>
      </c>
      <c r="O24" s="20">
        <f t="shared" si="73"/>
        <v>28</v>
      </c>
      <c r="P24" s="670">
        <f>V23+1</f>
        <v>20</v>
      </c>
      <c r="Q24" s="670">
        <f t="shared" si="74"/>
        <v>21</v>
      </c>
      <c r="R24" s="25">
        <f t="shared" si="74"/>
        <v>22</v>
      </c>
      <c r="S24" s="659">
        <f t="shared" si="74"/>
        <v>23</v>
      </c>
      <c r="T24" s="659">
        <f t="shared" si="74"/>
        <v>24</v>
      </c>
      <c r="U24" s="19">
        <f t="shared" si="74"/>
        <v>25</v>
      </c>
      <c r="V24" s="20">
        <f t="shared" si="74"/>
        <v>26</v>
      </c>
      <c r="W24" s="28">
        <f>AC23+1</f>
        <v>17</v>
      </c>
      <c r="X24" s="25">
        <f t="shared" si="92"/>
        <v>18</v>
      </c>
      <c r="Y24" s="25">
        <f t="shared" si="92"/>
        <v>19</v>
      </c>
      <c r="Z24" s="224">
        <f t="shared" si="75"/>
        <v>20</v>
      </c>
      <c r="AA24" s="25">
        <f t="shared" si="75"/>
        <v>21</v>
      </c>
      <c r="AB24" s="19">
        <f t="shared" si="75"/>
        <v>22</v>
      </c>
      <c r="AC24" s="20">
        <f t="shared" si="75"/>
        <v>23</v>
      </c>
      <c r="AE24" s="188">
        <f>AK23+1</f>
        <v>18</v>
      </c>
      <c r="AF24" s="8">
        <f>AE24+1</f>
        <v>19</v>
      </c>
      <c r="AG24" s="8">
        <f t="shared" si="93"/>
        <v>20</v>
      </c>
      <c r="AH24" s="8">
        <f t="shared" si="93"/>
        <v>21</v>
      </c>
      <c r="AI24" s="8">
        <f t="shared" si="76"/>
        <v>22</v>
      </c>
      <c r="AJ24" s="19">
        <f t="shared" si="76"/>
        <v>23</v>
      </c>
      <c r="AK24" s="20">
        <f t="shared" si="76"/>
        <v>24</v>
      </c>
      <c r="AL24" s="188">
        <f>AR23+1</f>
        <v>22</v>
      </c>
      <c r="AM24" s="8">
        <f t="shared" si="77"/>
        <v>23</v>
      </c>
      <c r="AN24" s="8">
        <f t="shared" si="77"/>
        <v>24</v>
      </c>
      <c r="AO24" s="8">
        <f t="shared" si="77"/>
        <v>25</v>
      </c>
      <c r="AP24" s="42">
        <f t="shared" si="77"/>
        <v>26</v>
      </c>
      <c r="AQ24" s="19">
        <f t="shared" si="77"/>
        <v>27</v>
      </c>
      <c r="AR24" s="20">
        <f t="shared" si="77"/>
        <v>28</v>
      </c>
      <c r="AS24" s="42">
        <f>AY23+1</f>
        <v>20</v>
      </c>
      <c r="AT24" s="42">
        <f t="shared" si="94"/>
        <v>21</v>
      </c>
      <c r="AU24" s="42">
        <f t="shared" si="78"/>
        <v>22</v>
      </c>
      <c r="AV24" s="659">
        <f t="shared" si="78"/>
        <v>23</v>
      </c>
      <c r="AW24" s="659">
        <f t="shared" si="78"/>
        <v>24</v>
      </c>
      <c r="AX24" s="19">
        <f t="shared" si="78"/>
        <v>25</v>
      </c>
      <c r="AY24" s="20">
        <f t="shared" si="78"/>
        <v>26</v>
      </c>
      <c r="AZ24" s="28">
        <f>BF23+1</f>
        <v>17</v>
      </c>
      <c r="BA24" s="25">
        <f t="shared" si="95"/>
        <v>18</v>
      </c>
      <c r="BB24" s="25">
        <f t="shared" si="95"/>
        <v>19</v>
      </c>
      <c r="BC24" s="224">
        <f t="shared" si="95"/>
        <v>20</v>
      </c>
      <c r="BD24" s="25">
        <f t="shared" si="95"/>
        <v>21</v>
      </c>
      <c r="BE24" s="19">
        <f t="shared" si="79"/>
        <v>22</v>
      </c>
      <c r="BF24" s="20">
        <f t="shared" si="79"/>
        <v>23</v>
      </c>
      <c r="BH24" s="188">
        <f>BN23+1</f>
        <v>18</v>
      </c>
      <c r="BI24" s="8">
        <f>BH24+1</f>
        <v>19</v>
      </c>
      <c r="BJ24" s="8">
        <f t="shared" si="96"/>
        <v>20</v>
      </c>
      <c r="BK24" s="8">
        <f t="shared" si="96"/>
        <v>21</v>
      </c>
      <c r="BL24" s="8">
        <f t="shared" si="80"/>
        <v>22</v>
      </c>
      <c r="BM24" s="19">
        <f t="shared" si="80"/>
        <v>23</v>
      </c>
      <c r="BN24" s="20">
        <f t="shared" si="80"/>
        <v>24</v>
      </c>
      <c r="BO24" s="188">
        <f>BU23+1</f>
        <v>22</v>
      </c>
      <c r="BP24" s="8">
        <f t="shared" si="81"/>
        <v>23</v>
      </c>
      <c r="BQ24" s="8">
        <f t="shared" si="81"/>
        <v>24</v>
      </c>
      <c r="BR24" s="8">
        <f t="shared" si="81"/>
        <v>25</v>
      </c>
      <c r="BS24" s="42">
        <f t="shared" si="81"/>
        <v>26</v>
      </c>
      <c r="BT24" s="19">
        <f t="shared" si="81"/>
        <v>27</v>
      </c>
      <c r="BU24" s="20">
        <f t="shared" si="81"/>
        <v>28</v>
      </c>
      <c r="BV24" s="42">
        <f>CB23+1</f>
        <v>20</v>
      </c>
      <c r="BW24" s="25">
        <f t="shared" si="97"/>
        <v>21</v>
      </c>
      <c r="BX24" s="25">
        <f t="shared" si="82"/>
        <v>22</v>
      </c>
      <c r="BY24" s="659">
        <f t="shared" si="82"/>
        <v>23</v>
      </c>
      <c r="BZ24" s="659">
        <f t="shared" si="82"/>
        <v>24</v>
      </c>
      <c r="CA24" s="19">
        <f t="shared" si="82"/>
        <v>25</v>
      </c>
      <c r="CB24" s="20">
        <f t="shared" si="82"/>
        <v>26</v>
      </c>
      <c r="CC24" s="28">
        <f>CI23+1</f>
        <v>17</v>
      </c>
      <c r="CD24" s="25">
        <f t="shared" si="98"/>
        <v>18</v>
      </c>
      <c r="CE24" s="25">
        <f t="shared" si="98"/>
        <v>19</v>
      </c>
      <c r="CF24" s="224">
        <f t="shared" si="98"/>
        <v>20</v>
      </c>
      <c r="CG24" s="25">
        <f t="shared" si="98"/>
        <v>21</v>
      </c>
      <c r="CH24" s="19">
        <f t="shared" si="83"/>
        <v>22</v>
      </c>
      <c r="CI24" s="20">
        <f t="shared" si="83"/>
        <v>23</v>
      </c>
      <c r="CK24" s="188">
        <f>CQ23+1</f>
        <v>18</v>
      </c>
      <c r="CL24" s="8">
        <f>CK24+1</f>
        <v>19</v>
      </c>
      <c r="CM24" s="8">
        <f t="shared" si="99"/>
        <v>20</v>
      </c>
      <c r="CN24" s="8">
        <f t="shared" si="99"/>
        <v>21</v>
      </c>
      <c r="CO24" s="8">
        <f t="shared" si="84"/>
        <v>22</v>
      </c>
      <c r="CP24" s="19">
        <f t="shared" si="84"/>
        <v>23</v>
      </c>
      <c r="CQ24" s="20">
        <f t="shared" si="84"/>
        <v>24</v>
      </c>
      <c r="CR24" s="188">
        <f>CX23+1</f>
        <v>22</v>
      </c>
      <c r="CS24" s="8">
        <f t="shared" si="85"/>
        <v>23</v>
      </c>
      <c r="CT24" s="8">
        <f t="shared" si="85"/>
        <v>24</v>
      </c>
      <c r="CU24" s="8">
        <f t="shared" si="85"/>
        <v>25</v>
      </c>
      <c r="CV24" s="42">
        <f t="shared" si="85"/>
        <v>26</v>
      </c>
      <c r="CW24" s="19">
        <f t="shared" si="85"/>
        <v>27</v>
      </c>
      <c r="CX24" s="20">
        <f t="shared" si="85"/>
        <v>28</v>
      </c>
      <c r="CY24" s="42">
        <f>DE23+1</f>
        <v>20</v>
      </c>
      <c r="CZ24" s="42">
        <f t="shared" si="100"/>
        <v>21</v>
      </c>
      <c r="DA24" s="25">
        <f t="shared" si="86"/>
        <v>22</v>
      </c>
      <c r="DB24" s="659">
        <f t="shared" si="86"/>
        <v>23</v>
      </c>
      <c r="DC24" s="659">
        <f t="shared" si="86"/>
        <v>24</v>
      </c>
      <c r="DD24" s="19">
        <f t="shared" si="86"/>
        <v>25</v>
      </c>
      <c r="DE24" s="20">
        <f t="shared" si="86"/>
        <v>26</v>
      </c>
      <c r="DF24" s="28">
        <f>DL23+1</f>
        <v>17</v>
      </c>
      <c r="DG24" s="25">
        <f t="shared" si="101"/>
        <v>18</v>
      </c>
      <c r="DH24" s="25">
        <f t="shared" si="101"/>
        <v>19</v>
      </c>
      <c r="DI24" s="224">
        <f t="shared" si="101"/>
        <v>20</v>
      </c>
      <c r="DJ24" s="25">
        <f t="shared" si="101"/>
        <v>21</v>
      </c>
      <c r="DK24" s="19">
        <f t="shared" si="87"/>
        <v>22</v>
      </c>
      <c r="DL24" s="20">
        <f t="shared" si="87"/>
        <v>23</v>
      </c>
      <c r="DN24" s="188">
        <f>DT23+1</f>
        <v>18</v>
      </c>
      <c r="DO24" s="8">
        <f>DN24+1</f>
        <v>19</v>
      </c>
      <c r="DP24" s="8">
        <f t="shared" si="102"/>
        <v>20</v>
      </c>
      <c r="DQ24" s="8">
        <f t="shared" si="102"/>
        <v>21</v>
      </c>
      <c r="DR24" s="8">
        <f t="shared" si="88"/>
        <v>22</v>
      </c>
      <c r="DS24" s="19">
        <f t="shared" si="88"/>
        <v>23</v>
      </c>
      <c r="DT24" s="20">
        <f t="shared" si="88"/>
        <v>24</v>
      </c>
      <c r="DU24" s="188">
        <f>EA23+1</f>
        <v>22</v>
      </c>
      <c r="DV24" s="8">
        <f t="shared" si="89"/>
        <v>23</v>
      </c>
      <c r="DW24" s="8">
        <f t="shared" si="89"/>
        <v>24</v>
      </c>
      <c r="DX24" s="8">
        <f t="shared" si="89"/>
        <v>25</v>
      </c>
      <c r="DY24" s="42">
        <f t="shared" si="89"/>
        <v>26</v>
      </c>
      <c r="DZ24" s="19">
        <f t="shared" si="89"/>
        <v>27</v>
      </c>
      <c r="EA24" s="20">
        <f t="shared" si="89"/>
        <v>28</v>
      </c>
      <c r="EB24" s="25">
        <f>EH23+1</f>
        <v>20</v>
      </c>
      <c r="EC24" s="25">
        <f t="shared" si="103"/>
        <v>21</v>
      </c>
      <c r="ED24" s="25">
        <f t="shared" si="90"/>
        <v>22</v>
      </c>
      <c r="EE24" s="25">
        <f t="shared" si="90"/>
        <v>23</v>
      </c>
      <c r="EF24" s="25">
        <f t="shared" si="90"/>
        <v>24</v>
      </c>
      <c r="EG24" s="19">
        <f t="shared" si="90"/>
        <v>25</v>
      </c>
      <c r="EH24" s="20">
        <f t="shared" si="90"/>
        <v>26</v>
      </c>
      <c r="EI24" s="28">
        <f>EO23+1</f>
        <v>17</v>
      </c>
      <c r="EJ24" s="25">
        <f t="shared" si="104"/>
        <v>18</v>
      </c>
      <c r="EK24" s="25">
        <f t="shared" si="104"/>
        <v>19</v>
      </c>
      <c r="EL24" s="224">
        <f t="shared" si="104"/>
        <v>20</v>
      </c>
      <c r="EM24" s="25">
        <f t="shared" si="104"/>
        <v>21</v>
      </c>
      <c r="EN24" s="19">
        <f t="shared" si="91"/>
        <v>22</v>
      </c>
      <c r="EO24" s="20">
        <f t="shared" si="91"/>
        <v>23</v>
      </c>
    </row>
    <row r="25" spans="1:145">
      <c r="A25" s="210"/>
      <c r="B25" s="223">
        <f>H24+1</f>
        <v>25</v>
      </c>
      <c r="C25" s="25">
        <f>B25+1</f>
        <v>26</v>
      </c>
      <c r="D25" s="25">
        <f>C25+1</f>
        <v>27</v>
      </c>
      <c r="E25" s="25">
        <f>D25+1</f>
        <v>28</v>
      </c>
      <c r="F25" s="25">
        <f>E25+1</f>
        <v>29</v>
      </c>
      <c r="G25" s="25">
        <f>F25+1</f>
        <v>30</v>
      </c>
      <c r="H25" s="20">
        <f t="shared" si="72"/>
        <v>31</v>
      </c>
      <c r="I25" s="188">
        <f>O24+1</f>
        <v>29</v>
      </c>
      <c r="J25" s="8">
        <f t="shared" si="73"/>
        <v>30</v>
      </c>
      <c r="K25" s="39"/>
      <c r="L25" s="39"/>
      <c r="M25" s="39"/>
      <c r="N25" s="19"/>
      <c r="O25" s="20"/>
      <c r="P25" s="28">
        <f>V24+1</f>
        <v>27</v>
      </c>
      <c r="Q25" s="25">
        <f>P25+1</f>
        <v>28</v>
      </c>
      <c r="R25" s="25">
        <f>Q25+1</f>
        <v>29</v>
      </c>
      <c r="S25" s="25">
        <f>R25+1</f>
        <v>30</v>
      </c>
      <c r="T25" s="25">
        <f>S25+1</f>
        <v>31</v>
      </c>
      <c r="U25" s="19"/>
      <c r="V25" s="20"/>
      <c r="W25" s="28">
        <f>AC24+1</f>
        <v>24</v>
      </c>
      <c r="X25" s="25">
        <f t="shared" si="92"/>
        <v>25</v>
      </c>
      <c r="Y25" s="25">
        <f t="shared" si="92"/>
        <v>26</v>
      </c>
      <c r="Z25" s="25">
        <f>Y25+1</f>
        <v>27</v>
      </c>
      <c r="AA25" s="25">
        <f>Z25+1</f>
        <v>28</v>
      </c>
      <c r="AB25" s="19">
        <f>AA25+1</f>
        <v>29</v>
      </c>
      <c r="AC25" s="20">
        <f>AB25+1</f>
        <v>30</v>
      </c>
      <c r="AE25" s="223">
        <f>AK24+1</f>
        <v>25</v>
      </c>
      <c r="AF25" s="25">
        <f>AE25+1</f>
        <v>26</v>
      </c>
      <c r="AG25" s="25">
        <f>AF25+1</f>
        <v>27</v>
      </c>
      <c r="AH25" s="25">
        <f>AG25+1</f>
        <v>28</v>
      </c>
      <c r="AI25" s="25">
        <f>AH25+1</f>
        <v>29</v>
      </c>
      <c r="AJ25" s="25">
        <f>AI25+1</f>
        <v>30</v>
      </c>
      <c r="AK25" s="20">
        <f t="shared" si="76"/>
        <v>31</v>
      </c>
      <c r="AL25" s="188">
        <f>AR24+1</f>
        <v>29</v>
      </c>
      <c r="AM25" s="8">
        <f t="shared" si="77"/>
        <v>30</v>
      </c>
      <c r="AN25" s="39"/>
      <c r="AO25" s="39"/>
      <c r="AP25" s="39"/>
      <c r="AQ25" s="19"/>
      <c r="AR25" s="20"/>
      <c r="AS25" s="28">
        <f>AY24+1</f>
        <v>27</v>
      </c>
      <c r="AT25" s="25">
        <f>AS25+1</f>
        <v>28</v>
      </c>
      <c r="AU25" s="25">
        <f>AT25+1</f>
        <v>29</v>
      </c>
      <c r="AV25" s="25">
        <f>AU25+1</f>
        <v>30</v>
      </c>
      <c r="AW25" s="25">
        <f>AV25+1</f>
        <v>31</v>
      </c>
      <c r="AX25" s="19"/>
      <c r="AY25" s="20"/>
      <c r="AZ25" s="28">
        <f>BF24+1</f>
        <v>24</v>
      </c>
      <c r="BA25" s="25">
        <f t="shared" si="95"/>
        <v>25</v>
      </c>
      <c r="BB25" s="25">
        <f t="shared" si="95"/>
        <v>26</v>
      </c>
      <c r="BC25" s="25">
        <f>BB25+1</f>
        <v>27</v>
      </c>
      <c r="BD25" s="25">
        <f>BC25+1</f>
        <v>28</v>
      </c>
      <c r="BE25" s="19">
        <f>BD25+1</f>
        <v>29</v>
      </c>
      <c r="BF25" s="20">
        <f>BE25+1</f>
        <v>30</v>
      </c>
      <c r="BH25" s="223">
        <f>BN24+1</f>
        <v>25</v>
      </c>
      <c r="BI25" s="25">
        <f>BH25+1</f>
        <v>26</v>
      </c>
      <c r="BJ25" s="25">
        <f>BI25+1</f>
        <v>27</v>
      </c>
      <c r="BK25" s="25">
        <f>BJ25+1</f>
        <v>28</v>
      </c>
      <c r="BL25" s="25">
        <f>BK25+1</f>
        <v>29</v>
      </c>
      <c r="BM25" s="25">
        <f>BL25+1</f>
        <v>30</v>
      </c>
      <c r="BN25" s="20">
        <f t="shared" si="80"/>
        <v>31</v>
      </c>
      <c r="BO25" s="188">
        <f>BU24+1</f>
        <v>29</v>
      </c>
      <c r="BP25" s="8">
        <f t="shared" si="81"/>
        <v>30</v>
      </c>
      <c r="BQ25" s="39"/>
      <c r="BR25" s="39"/>
      <c r="BS25" s="39"/>
      <c r="BT25" s="19"/>
      <c r="BU25" s="20"/>
      <c r="BV25" s="28">
        <f>CB24+1</f>
        <v>27</v>
      </c>
      <c r="BW25" s="25">
        <f>BV25+1</f>
        <v>28</v>
      </c>
      <c r="BX25" s="25">
        <f>BW25+1</f>
        <v>29</v>
      </c>
      <c r="BY25" s="25">
        <f>BX25+1</f>
        <v>30</v>
      </c>
      <c r="BZ25" s="25">
        <f>BY25+1</f>
        <v>31</v>
      </c>
      <c r="CA25" s="19"/>
      <c r="CB25" s="20"/>
      <c r="CC25" s="28">
        <f>CI24+1</f>
        <v>24</v>
      </c>
      <c r="CD25" s="25">
        <f t="shared" si="98"/>
        <v>25</v>
      </c>
      <c r="CE25" s="25">
        <f t="shared" si="98"/>
        <v>26</v>
      </c>
      <c r="CF25" s="25">
        <f>CE25+1</f>
        <v>27</v>
      </c>
      <c r="CG25" s="25">
        <f>CF25+1</f>
        <v>28</v>
      </c>
      <c r="CH25" s="19">
        <f>CG25+1</f>
        <v>29</v>
      </c>
      <c r="CI25" s="20">
        <f>CH25+1</f>
        <v>30</v>
      </c>
      <c r="CK25" s="223">
        <f>CQ24+1</f>
        <v>25</v>
      </c>
      <c r="CL25" s="25">
        <f>CK25+1</f>
        <v>26</v>
      </c>
      <c r="CM25" s="25">
        <f>CL25+1</f>
        <v>27</v>
      </c>
      <c r="CN25" s="25">
        <f>CM25+1</f>
        <v>28</v>
      </c>
      <c r="CO25" s="25">
        <f>CN25+1</f>
        <v>29</v>
      </c>
      <c r="CP25" s="25">
        <f>CO25+1</f>
        <v>30</v>
      </c>
      <c r="CQ25" s="20">
        <f t="shared" si="84"/>
        <v>31</v>
      </c>
      <c r="CR25" s="188">
        <f>CX24+1</f>
        <v>29</v>
      </c>
      <c r="CS25" s="8">
        <f t="shared" si="85"/>
        <v>30</v>
      </c>
      <c r="CT25" s="39"/>
      <c r="CU25" s="39"/>
      <c r="CV25" s="39"/>
      <c r="CW25" s="19"/>
      <c r="CX25" s="20"/>
      <c r="CY25" s="28">
        <f>DE24+1</f>
        <v>27</v>
      </c>
      <c r="CZ25" s="25">
        <f>CY25+1</f>
        <v>28</v>
      </c>
      <c r="DA25" s="25">
        <f>CZ25+1</f>
        <v>29</v>
      </c>
      <c r="DB25" s="25">
        <f>DA25+1</f>
        <v>30</v>
      </c>
      <c r="DC25" s="25">
        <f>DB25+1</f>
        <v>31</v>
      </c>
      <c r="DD25" s="19"/>
      <c r="DE25" s="20"/>
      <c r="DF25" s="28">
        <f>DL24+1</f>
        <v>24</v>
      </c>
      <c r="DG25" s="25">
        <f t="shared" si="101"/>
        <v>25</v>
      </c>
      <c r="DH25" s="25">
        <f t="shared" si="101"/>
        <v>26</v>
      </c>
      <c r="DI25" s="25">
        <f>DH25+1</f>
        <v>27</v>
      </c>
      <c r="DJ25" s="25">
        <f>DI25+1</f>
        <v>28</v>
      </c>
      <c r="DK25" s="19">
        <f>DJ25+1</f>
        <v>29</v>
      </c>
      <c r="DL25" s="20">
        <f>DK25+1</f>
        <v>30</v>
      </c>
      <c r="DN25" s="223">
        <f>DT24+1</f>
        <v>25</v>
      </c>
      <c r="DO25" s="25">
        <f>DN25+1</f>
        <v>26</v>
      </c>
      <c r="DP25" s="25">
        <f>DO25+1</f>
        <v>27</v>
      </c>
      <c r="DQ25" s="25">
        <f>DP25+1</f>
        <v>28</v>
      </c>
      <c r="DR25" s="25">
        <f>DQ25+1</f>
        <v>29</v>
      </c>
      <c r="DS25" s="25">
        <f>DR25+1</f>
        <v>30</v>
      </c>
      <c r="DT25" s="20">
        <f t="shared" si="88"/>
        <v>31</v>
      </c>
      <c r="DU25" s="188">
        <f>EA24+1</f>
        <v>29</v>
      </c>
      <c r="DV25" s="8">
        <f t="shared" si="89"/>
        <v>30</v>
      </c>
      <c r="DW25" s="39"/>
      <c r="DX25" s="39"/>
      <c r="DY25" s="39"/>
      <c r="DZ25" s="19"/>
      <c r="EA25" s="20"/>
      <c r="EB25" s="28">
        <f>EH24+1</f>
        <v>27</v>
      </c>
      <c r="EC25" s="25">
        <f>EB25+1</f>
        <v>28</v>
      </c>
      <c r="ED25" s="25">
        <f>EC25+1</f>
        <v>29</v>
      </c>
      <c r="EE25" s="25">
        <f>ED25+1</f>
        <v>30</v>
      </c>
      <c r="EF25" s="25">
        <f>EE25+1</f>
        <v>31</v>
      </c>
      <c r="EG25" s="19"/>
      <c r="EH25" s="20"/>
      <c r="EI25" s="28">
        <f>EO24+1</f>
        <v>24</v>
      </c>
      <c r="EJ25" s="25">
        <f t="shared" si="104"/>
        <v>25</v>
      </c>
      <c r="EK25" s="25">
        <f t="shared" si="104"/>
        <v>26</v>
      </c>
      <c r="EL25" s="25">
        <f>EK25+1</f>
        <v>27</v>
      </c>
      <c r="EM25" s="25">
        <f>EL25+1</f>
        <v>28</v>
      </c>
      <c r="EN25" s="19">
        <f>EM25+1</f>
        <v>29</v>
      </c>
      <c r="EO25" s="20">
        <f>EN25+1</f>
        <v>30</v>
      </c>
    </row>
    <row r="26" spans="1:145">
      <c r="A26" s="210"/>
      <c r="B26" s="668"/>
      <c r="C26" s="198"/>
      <c r="D26" s="198"/>
      <c r="E26" s="198"/>
      <c r="F26" s="198"/>
      <c r="G26" s="658">
        <v>15</v>
      </c>
      <c r="H26" s="205"/>
      <c r="I26" s="681"/>
      <c r="J26" s="198"/>
      <c r="K26" s="198"/>
      <c r="L26" s="198"/>
      <c r="M26" s="199"/>
      <c r="N26" s="658">
        <v>20</v>
      </c>
      <c r="O26" s="205"/>
      <c r="P26" s="206"/>
      <c r="Q26" s="198"/>
      <c r="R26" s="199"/>
      <c r="S26" s="199"/>
      <c r="T26" s="199"/>
      <c r="U26" s="658">
        <v>13</v>
      </c>
      <c r="V26" s="205"/>
      <c r="W26" s="682">
        <f>AC25+1</f>
        <v>31</v>
      </c>
      <c r="X26" s="683"/>
      <c r="Y26" s="198"/>
      <c r="Z26" s="198"/>
      <c r="AA26" s="198"/>
      <c r="AB26" s="198"/>
      <c r="AC26" s="205"/>
      <c r="AE26" s="668"/>
      <c r="AF26" s="198"/>
      <c r="AG26" s="198"/>
      <c r="AH26" s="198"/>
      <c r="AI26" s="198"/>
      <c r="AJ26" s="658">
        <v>15</v>
      </c>
      <c r="AK26" s="205"/>
      <c r="AL26" s="681"/>
      <c r="AM26" s="198"/>
      <c r="AN26" s="198"/>
      <c r="AO26" s="198"/>
      <c r="AP26" s="199"/>
      <c r="AQ26" s="658">
        <v>22</v>
      </c>
      <c r="AR26" s="205"/>
      <c r="AS26" s="206"/>
      <c r="AT26" s="198"/>
      <c r="AU26" s="199"/>
      <c r="AV26" s="199"/>
      <c r="AW26" s="199"/>
      <c r="AX26" s="658">
        <v>16</v>
      </c>
      <c r="AY26" s="205"/>
      <c r="AZ26" s="682">
        <f>BF25+1</f>
        <v>31</v>
      </c>
      <c r="BA26" s="683"/>
      <c r="BB26" s="198"/>
      <c r="BC26" s="198"/>
      <c r="BD26" s="198"/>
      <c r="BE26" s="198"/>
      <c r="BF26" s="205"/>
      <c r="BH26" s="668"/>
      <c r="BI26" s="198"/>
      <c r="BJ26" s="198"/>
      <c r="BK26" s="198"/>
      <c r="BL26" s="198"/>
      <c r="BM26" s="658">
        <v>15</v>
      </c>
      <c r="BN26" s="205"/>
      <c r="BO26" s="681"/>
      <c r="BP26" s="198"/>
      <c r="BQ26" s="198"/>
      <c r="BR26" s="198"/>
      <c r="BS26" s="199"/>
      <c r="BT26" s="658">
        <v>22</v>
      </c>
      <c r="BU26" s="205"/>
      <c r="BV26" s="206"/>
      <c r="BW26" s="198"/>
      <c r="BX26" s="199"/>
      <c r="BY26" s="199"/>
      <c r="BZ26" s="199"/>
      <c r="CA26" s="658">
        <v>14</v>
      </c>
      <c r="CB26" s="205"/>
      <c r="CC26" s="682">
        <f>CI25+1</f>
        <v>31</v>
      </c>
      <c r="CD26" s="683"/>
      <c r="CE26" s="198"/>
      <c r="CF26" s="198"/>
      <c r="CG26" s="198"/>
      <c r="CH26" s="198"/>
      <c r="CI26" s="205"/>
      <c r="CK26" s="668"/>
      <c r="CL26" s="198"/>
      <c r="CM26" s="198"/>
      <c r="CN26" s="198"/>
      <c r="CO26" s="198"/>
      <c r="CP26" s="658">
        <v>15</v>
      </c>
      <c r="CQ26" s="205"/>
      <c r="CR26" s="681"/>
      <c r="CS26" s="198"/>
      <c r="CT26" s="198"/>
      <c r="CU26" s="198"/>
      <c r="CV26" s="199"/>
      <c r="CW26" s="658">
        <v>22</v>
      </c>
      <c r="CX26" s="205"/>
      <c r="CY26" s="206"/>
      <c r="CZ26" s="198"/>
      <c r="DA26" s="199"/>
      <c r="DB26" s="199"/>
      <c r="DC26" s="199"/>
      <c r="DD26" s="658">
        <v>15</v>
      </c>
      <c r="DE26" s="205"/>
      <c r="DF26" s="682">
        <f>DL25+1</f>
        <v>31</v>
      </c>
      <c r="DG26" s="683"/>
      <c r="DH26" s="198"/>
      <c r="DI26" s="198"/>
      <c r="DJ26" s="198"/>
      <c r="DK26" s="198"/>
      <c r="DL26" s="205"/>
      <c r="DN26" s="668"/>
      <c r="DO26" s="198"/>
      <c r="DP26" s="198"/>
      <c r="DQ26" s="198"/>
      <c r="DR26" s="198"/>
      <c r="DS26" s="658">
        <v>15</v>
      </c>
      <c r="DT26" s="205"/>
      <c r="DU26" s="681"/>
      <c r="DV26" s="198"/>
      <c r="DW26" s="198"/>
      <c r="DX26" s="198"/>
      <c r="DY26" s="199"/>
      <c r="DZ26" s="658">
        <v>22</v>
      </c>
      <c r="EA26" s="205"/>
      <c r="EB26" s="206"/>
      <c r="EC26" s="198"/>
      <c r="ED26" s="199"/>
      <c r="EE26" s="199"/>
      <c r="EF26" s="199"/>
      <c r="EG26" s="658">
        <v>8</v>
      </c>
      <c r="EH26" s="205"/>
      <c r="EI26" s="682">
        <f>EO25+1</f>
        <v>31</v>
      </c>
      <c r="EJ26" s="683"/>
      <c r="EK26" s="198"/>
      <c r="EL26" s="198"/>
      <c r="EM26" s="198"/>
      <c r="EN26" s="198"/>
      <c r="EO26" s="205"/>
    </row>
    <row r="27" spans="1:145">
      <c r="P27">
        <f>P29+P32+P30</f>
        <v>35</v>
      </c>
      <c r="Q27">
        <f>Q29+Q32+Q30</f>
        <v>40</v>
      </c>
      <c r="R27">
        <f>R29+R32+R30</f>
        <v>30</v>
      </c>
      <c r="S27">
        <f>S29+S32+S30</f>
        <v>25</v>
      </c>
      <c r="T27">
        <f>T29+T32+T30</f>
        <v>29</v>
      </c>
      <c r="V27">
        <f>V29+V32+V30+V33</f>
        <v>195</v>
      </c>
    </row>
    <row r="28" spans="1:145">
      <c r="B28" s="225"/>
      <c r="C28" s="1581" t="s">
        <v>599</v>
      </c>
      <c r="D28" s="1581"/>
      <c r="E28" s="1581"/>
      <c r="F28" s="1581"/>
      <c r="G28" s="1581"/>
      <c r="H28" s="1581"/>
      <c r="I28" s="1581"/>
      <c r="J28" s="1581"/>
      <c r="K28" s="1581"/>
      <c r="L28" s="1581"/>
      <c r="M28" s="1581"/>
      <c r="N28" s="1581"/>
      <c r="O28" s="1582"/>
      <c r="P28" s="211">
        <v>1</v>
      </c>
      <c r="Q28" s="449">
        <v>2</v>
      </c>
      <c r="R28" s="449">
        <v>3</v>
      </c>
      <c r="S28" s="449">
        <v>4</v>
      </c>
      <c r="T28" s="449">
        <v>5</v>
      </c>
      <c r="U28" s="449">
        <v>6</v>
      </c>
      <c r="V28" s="449" t="s">
        <v>600</v>
      </c>
      <c r="AL28" s="1583" t="s">
        <v>599</v>
      </c>
      <c r="AM28" s="1584"/>
      <c r="AN28" s="1584"/>
      <c r="AO28" s="1584"/>
      <c r="AP28" s="1584"/>
      <c r="AQ28" s="1584"/>
      <c r="AR28" s="1585"/>
      <c r="AS28" s="211">
        <v>1</v>
      </c>
      <c r="AT28" s="449">
        <v>2</v>
      </c>
      <c r="AU28" s="449">
        <v>3</v>
      </c>
      <c r="AV28" s="449">
        <v>4</v>
      </c>
      <c r="AW28" s="449">
        <v>5</v>
      </c>
      <c r="AX28" s="449">
        <v>6</v>
      </c>
      <c r="AY28" s="449" t="s">
        <v>600</v>
      </c>
      <c r="BO28" s="1583" t="s">
        <v>599</v>
      </c>
      <c r="BP28" s="1584"/>
      <c r="BQ28" s="1584"/>
      <c r="BR28" s="1584"/>
      <c r="BS28" s="1584"/>
      <c r="BT28" s="1584"/>
      <c r="BU28" s="1585"/>
      <c r="BV28" s="211">
        <v>1</v>
      </c>
      <c r="BW28" s="449">
        <v>2</v>
      </c>
      <c r="BX28" s="449">
        <v>3</v>
      </c>
      <c r="BY28" s="449">
        <v>4</v>
      </c>
      <c r="BZ28" s="449">
        <v>5</v>
      </c>
      <c r="CA28" s="449">
        <v>6</v>
      </c>
      <c r="CB28" s="449" t="s">
        <v>600</v>
      </c>
      <c r="CR28" s="1583" t="s">
        <v>599</v>
      </c>
      <c r="CS28" s="1584"/>
      <c r="CT28" s="1584"/>
      <c r="CU28" s="1584"/>
      <c r="CV28" s="1584"/>
      <c r="CW28" s="1584"/>
      <c r="CX28" s="1585"/>
      <c r="CY28" s="211">
        <v>1</v>
      </c>
      <c r="CZ28" s="449">
        <v>2</v>
      </c>
      <c r="DA28" s="449">
        <v>3</v>
      </c>
      <c r="DB28" s="449">
        <v>4</v>
      </c>
      <c r="DC28" s="449">
        <v>5</v>
      </c>
      <c r="DD28" s="449">
        <v>6</v>
      </c>
      <c r="DE28" s="449" t="s">
        <v>600</v>
      </c>
      <c r="DU28" s="1583" t="s">
        <v>599</v>
      </c>
      <c r="DV28" s="1584"/>
      <c r="DW28" s="1584"/>
      <c r="DX28" s="1584"/>
      <c r="DY28" s="1584"/>
      <c r="DZ28" s="1584"/>
      <c r="EA28" s="1585"/>
      <c r="EB28" s="211">
        <v>1</v>
      </c>
      <c r="EC28" s="449">
        <v>2</v>
      </c>
      <c r="ED28" s="449">
        <v>3</v>
      </c>
      <c r="EE28" s="449">
        <v>4</v>
      </c>
      <c r="EF28" s="449">
        <v>5</v>
      </c>
      <c r="EG28" s="449">
        <v>6</v>
      </c>
      <c r="EH28" s="449" t="s">
        <v>600</v>
      </c>
    </row>
    <row r="29" spans="1:145">
      <c r="B29" s="225"/>
      <c r="C29" s="1592" t="s">
        <v>253</v>
      </c>
      <c r="D29" s="1592"/>
      <c r="E29" s="1592"/>
      <c r="F29" s="1592"/>
      <c r="G29" s="1592"/>
      <c r="H29" s="1592"/>
      <c r="I29" s="1592"/>
      <c r="J29" s="1592"/>
      <c r="K29" s="1592"/>
      <c r="L29" s="1592"/>
      <c r="M29" s="1592"/>
      <c r="N29" s="1592"/>
      <c r="O29" s="1593"/>
      <c r="P29" s="212">
        <f>G10+N10</f>
        <v>34</v>
      </c>
      <c r="Q29" s="227">
        <f>U10+AB10</f>
        <v>35</v>
      </c>
      <c r="R29" s="227">
        <f>G18+M18</f>
        <v>29</v>
      </c>
      <c r="S29" s="227">
        <f>N18+U18+AA18</f>
        <v>25</v>
      </c>
      <c r="T29" s="227">
        <f>AB18+G26</f>
        <v>29</v>
      </c>
      <c r="U29" s="227">
        <f>N26+U26</f>
        <v>33</v>
      </c>
      <c r="V29" s="227">
        <f>SUM(P29:U29)</f>
        <v>185</v>
      </c>
      <c r="AL29" s="1578" t="s">
        <v>601</v>
      </c>
      <c r="AM29" s="1578"/>
      <c r="AN29" s="1578"/>
      <c r="AO29" s="1578"/>
      <c r="AP29" s="1578"/>
      <c r="AQ29" s="1578"/>
      <c r="AR29" s="1578"/>
      <c r="AS29" s="212">
        <f>AJ10+AQ10</f>
        <v>40</v>
      </c>
      <c r="AT29" s="227">
        <f>AX10+BE10</f>
        <v>35</v>
      </c>
      <c r="AU29" s="227">
        <f>AJ18+AP18</f>
        <v>30</v>
      </c>
      <c r="AV29" s="227">
        <f>AQ18+AX18+BD18</f>
        <v>25</v>
      </c>
      <c r="AW29" s="227">
        <f>BE18+AJ26</f>
        <v>29</v>
      </c>
      <c r="AX29" s="227">
        <f>AQ26+AX26</f>
        <v>38</v>
      </c>
      <c r="AY29" s="227">
        <f>SUM(AS29:AX29)</f>
        <v>197</v>
      </c>
      <c r="BO29" s="1578" t="s">
        <v>601</v>
      </c>
      <c r="BP29" s="1578"/>
      <c r="BQ29" s="1578"/>
      <c r="BR29" s="1578"/>
      <c r="BS29" s="1578"/>
      <c r="BT29" s="1578"/>
      <c r="BU29" s="1578"/>
      <c r="BV29" s="212">
        <f>BM10+BT10</f>
        <v>40</v>
      </c>
      <c r="BW29" s="227">
        <f>CA10+CH10</f>
        <v>35</v>
      </c>
      <c r="BX29" s="227">
        <f>BM18+BS18</f>
        <v>30</v>
      </c>
      <c r="BY29" s="227">
        <f>BT18+CA18+CG18</f>
        <v>25</v>
      </c>
      <c r="BZ29" s="227">
        <f>CH18+BM26</f>
        <v>29</v>
      </c>
      <c r="CA29" s="227">
        <f>BT26+CA26</f>
        <v>36</v>
      </c>
      <c r="CB29" s="227">
        <f>SUM(BV29:CA29)</f>
        <v>195</v>
      </c>
      <c r="CR29" s="1578" t="s">
        <v>601</v>
      </c>
      <c r="CS29" s="1578"/>
      <c r="CT29" s="1578"/>
      <c r="CU29" s="1578"/>
      <c r="CV29" s="1578"/>
      <c r="CW29" s="1578"/>
      <c r="CX29" s="1578"/>
      <c r="CY29" s="212">
        <f>CP10+CV10</f>
        <v>35</v>
      </c>
      <c r="CZ29" s="227">
        <f>DD10+DK10+CW10</f>
        <v>40</v>
      </c>
      <c r="DA29" s="227">
        <f>CP18+CV18</f>
        <v>30</v>
      </c>
      <c r="DB29" s="227">
        <f>CW18+DD18+DJ18</f>
        <v>29</v>
      </c>
      <c r="DC29" s="227">
        <f>DK18+CP26</f>
        <v>24</v>
      </c>
      <c r="DD29" s="227">
        <f>CW26+DD26</f>
        <v>37</v>
      </c>
      <c r="DE29" s="227">
        <f>SUM(CY29:DD29)</f>
        <v>195</v>
      </c>
      <c r="DU29" s="1578" t="s">
        <v>601</v>
      </c>
      <c r="DV29" s="1578"/>
      <c r="DW29" s="1578"/>
      <c r="DX29" s="1578"/>
      <c r="DY29" s="1578"/>
      <c r="DZ29" s="1578"/>
      <c r="EA29" s="1578"/>
      <c r="EB29" s="212">
        <f>DS10+DY10</f>
        <v>20</v>
      </c>
      <c r="EC29" s="227">
        <f>EG10+EN10+DZ10</f>
        <v>48</v>
      </c>
      <c r="ED29" s="227">
        <f>DS18+DY18</f>
        <v>29</v>
      </c>
      <c r="EE29" s="227">
        <f>DZ18+EG18+EM18</f>
        <v>25</v>
      </c>
      <c r="EF29" s="227">
        <f>EN18+DS26</f>
        <v>24</v>
      </c>
      <c r="EG29" s="227">
        <f>DZ26+EG26</f>
        <v>30</v>
      </c>
      <c r="EH29" s="227">
        <f>SUM(EB29:EG29)</f>
        <v>176</v>
      </c>
    </row>
    <row r="30" spans="1:145">
      <c r="B30" s="225"/>
      <c r="C30" s="1579" t="s">
        <v>257</v>
      </c>
      <c r="D30" s="1579"/>
      <c r="E30" s="1579"/>
      <c r="F30" s="1579"/>
      <c r="G30" s="1579"/>
      <c r="H30" s="1579"/>
      <c r="I30" s="1579"/>
      <c r="J30" s="1579"/>
      <c r="K30" s="1579"/>
      <c r="L30" s="1579"/>
      <c r="M30" s="1579"/>
      <c r="N30" s="1579"/>
      <c r="O30" s="1580"/>
      <c r="P30" s="212"/>
      <c r="Q30" s="227">
        <v>5</v>
      </c>
      <c r="R30" s="227"/>
      <c r="S30" s="227"/>
      <c r="T30" s="227"/>
      <c r="U30" s="227"/>
      <c r="V30" s="227">
        <f>SUM(P30:U30)</f>
        <v>5</v>
      </c>
    </row>
    <row r="31" spans="1:145">
      <c r="B31" s="225"/>
      <c r="C31" s="1586" t="s">
        <v>16</v>
      </c>
      <c r="D31" s="1586"/>
      <c r="E31" s="1586"/>
      <c r="F31" s="1586"/>
      <c r="G31" s="1586"/>
      <c r="H31" s="1586"/>
      <c r="I31" s="1586"/>
      <c r="J31" s="1586"/>
      <c r="K31" s="1586"/>
      <c r="L31" s="1586"/>
      <c r="M31" s="1586"/>
      <c r="N31" s="1586"/>
      <c r="O31" s="1587"/>
      <c r="P31" s="673"/>
      <c r="Q31" s="674"/>
      <c r="R31" s="674"/>
      <c r="S31" s="674"/>
      <c r="T31" s="674"/>
      <c r="U31" s="674"/>
      <c r="V31" s="674"/>
      <c r="AE31" s="1534" t="s">
        <v>602</v>
      </c>
      <c r="AF31" s="1534"/>
      <c r="AG31" s="1534"/>
      <c r="AH31" s="1534"/>
      <c r="AI31">
        <v>21</v>
      </c>
      <c r="AJ31">
        <v>10</v>
      </c>
      <c r="AK31">
        <v>25</v>
      </c>
    </row>
    <row r="32" spans="1:145">
      <c r="B32" s="225"/>
      <c r="C32" s="1588" t="s">
        <v>262</v>
      </c>
      <c r="D32" s="1588"/>
      <c r="E32" s="1588"/>
      <c r="F32" s="1588"/>
      <c r="G32" s="1588"/>
      <c r="H32" s="1588"/>
      <c r="I32" s="1588"/>
      <c r="J32" s="1588"/>
      <c r="K32" s="1588"/>
      <c r="L32" s="1588"/>
      <c r="M32" s="1588"/>
      <c r="N32" s="1588"/>
      <c r="O32" s="1589"/>
      <c r="P32" s="212">
        <v>1</v>
      </c>
      <c r="Q32" s="660"/>
      <c r="R32" s="227">
        <v>1</v>
      </c>
      <c r="S32" s="660"/>
      <c r="T32" s="227"/>
      <c r="U32" s="227">
        <v>1</v>
      </c>
      <c r="V32" s="227">
        <f>SUM(P32:U32)</f>
        <v>3</v>
      </c>
      <c r="AE32" s="1534" t="s">
        <v>603</v>
      </c>
      <c r="AF32" s="1534"/>
      <c r="AG32" s="1534"/>
      <c r="AH32" s="1534"/>
      <c r="AI32">
        <v>17</v>
      </c>
      <c r="AJ32">
        <v>2</v>
      </c>
      <c r="AK32">
        <v>26</v>
      </c>
    </row>
    <row r="33" spans="2:37">
      <c r="B33" s="225"/>
      <c r="C33" s="1590" t="s">
        <v>604</v>
      </c>
      <c r="D33" s="1590"/>
      <c r="E33" s="1590"/>
      <c r="F33" s="1590"/>
      <c r="G33" s="1590"/>
      <c r="H33" s="1590"/>
      <c r="I33" s="1590"/>
      <c r="J33" s="1590"/>
      <c r="K33" s="1590"/>
      <c r="L33" s="1590"/>
      <c r="M33" s="1590"/>
      <c r="N33" s="1590"/>
      <c r="O33" s="1591"/>
      <c r="P33" s="672"/>
      <c r="Q33" s="672"/>
      <c r="R33" s="672"/>
      <c r="S33" s="672"/>
      <c r="T33" s="672"/>
      <c r="U33" s="672">
        <v>2</v>
      </c>
      <c r="V33" s="227">
        <f>SUM(P33:U33)</f>
        <v>2</v>
      </c>
      <c r="AE33" s="1534" t="s">
        <v>605</v>
      </c>
      <c r="AF33" s="1534"/>
      <c r="AG33" s="1534"/>
      <c r="AH33" s="1534"/>
      <c r="AI33">
        <v>20</v>
      </c>
      <c r="AJ33">
        <v>3</v>
      </c>
      <c r="AK33">
        <v>26</v>
      </c>
    </row>
    <row r="34" spans="2:37">
      <c r="D34" t="s">
        <v>606</v>
      </c>
    </row>
    <row r="35" spans="2:37">
      <c r="E35" s="1594" t="s">
        <v>254</v>
      </c>
      <c r="F35" s="1594"/>
      <c r="G35" s="1595" t="s">
        <v>255</v>
      </c>
      <c r="H35" s="1595"/>
      <c r="I35" s="1595"/>
      <c r="J35" s="1595"/>
      <c r="K35" s="1595"/>
      <c r="L35" s="1596" t="s">
        <v>256</v>
      </c>
      <c r="M35" s="1596"/>
      <c r="N35" s="1596"/>
      <c r="O35" s="1596"/>
      <c r="P35" s="1596"/>
      <c r="Q35" s="1596"/>
      <c r="R35" s="1596"/>
      <c r="S35" s="1596"/>
      <c r="T35" s="1596"/>
      <c r="U35" s="1596"/>
      <c r="V35" s="1596"/>
    </row>
    <row r="36" spans="2:37">
      <c r="E36" s="1594"/>
      <c r="F36" s="1594"/>
      <c r="G36" s="1595" t="s">
        <v>258</v>
      </c>
      <c r="H36" s="1595"/>
      <c r="I36" s="1595"/>
      <c r="J36" s="1595"/>
      <c r="K36" s="1595"/>
      <c r="L36" s="1596" t="s">
        <v>259</v>
      </c>
      <c r="M36" s="1596"/>
      <c r="N36" s="1596"/>
      <c r="O36" s="1596"/>
      <c r="P36" s="1596"/>
      <c r="Q36" s="1596"/>
      <c r="R36" s="1596"/>
      <c r="S36" s="1596"/>
      <c r="T36" s="1596"/>
      <c r="U36" s="1596"/>
      <c r="V36" s="1596"/>
    </row>
    <row r="37" spans="2:37">
      <c r="E37" s="1594"/>
      <c r="F37" s="1594"/>
      <c r="G37" s="1595" t="s">
        <v>260</v>
      </c>
      <c r="H37" s="1595"/>
      <c r="I37" s="1595"/>
      <c r="J37" s="1595"/>
      <c r="K37" s="1595"/>
      <c r="L37" s="1596" t="s">
        <v>261</v>
      </c>
      <c r="M37" s="1596"/>
      <c r="N37" s="1596"/>
      <c r="O37" s="1596"/>
      <c r="P37" s="1596"/>
      <c r="Q37" s="1596"/>
      <c r="R37" s="1596"/>
      <c r="S37" s="1596"/>
      <c r="T37" s="1596"/>
      <c r="U37" s="1596"/>
      <c r="V37" s="1596"/>
    </row>
    <row r="38" spans="2:37">
      <c r="E38" s="1594"/>
      <c r="F38" s="1594"/>
      <c r="G38" s="1598" t="s">
        <v>263</v>
      </c>
      <c r="H38" s="1598"/>
      <c r="I38" s="1598"/>
      <c r="J38" s="1598"/>
      <c r="K38" s="1598"/>
      <c r="L38" s="1599" t="s">
        <v>264</v>
      </c>
      <c r="M38" s="1599"/>
      <c r="N38" s="1599"/>
      <c r="O38" s="1599"/>
      <c r="P38" s="1599"/>
      <c r="Q38" s="1599"/>
      <c r="R38" s="1599"/>
      <c r="S38" s="1599"/>
      <c r="T38" s="1599"/>
      <c r="U38" s="1599"/>
      <c r="V38" s="1599"/>
    </row>
    <row r="39" spans="2:37" ht="18">
      <c r="E39" s="36"/>
      <c r="F39" s="36"/>
      <c r="G39" s="1534" t="s">
        <v>6</v>
      </c>
      <c r="H39" s="1534"/>
      <c r="I39" s="1534"/>
      <c r="J39" s="1534"/>
      <c r="K39" s="1534"/>
      <c r="L39" s="1950" t="s">
        <v>266</v>
      </c>
      <c r="M39" s="1950"/>
      <c r="N39" s="1950"/>
      <c r="O39" s="1950"/>
      <c r="P39" s="1950"/>
      <c r="Q39" s="1950"/>
      <c r="R39" s="1950"/>
      <c r="S39" s="1950"/>
      <c r="T39" s="1950"/>
      <c r="U39" s="1950"/>
      <c r="V39" s="1950"/>
    </row>
    <row r="40" spans="2:37">
      <c r="E40" s="1594" t="s">
        <v>267</v>
      </c>
      <c r="F40" s="1594"/>
      <c r="G40" s="1595" t="s">
        <v>268</v>
      </c>
      <c r="H40" s="1595"/>
      <c r="I40" s="1595"/>
      <c r="J40" s="1595"/>
      <c r="K40" s="1595"/>
      <c r="L40" s="1596" t="s">
        <v>269</v>
      </c>
      <c r="M40" s="1596"/>
      <c r="N40" s="1596"/>
      <c r="O40" s="1596"/>
      <c r="P40" s="1596"/>
      <c r="Q40" s="1596"/>
      <c r="R40" s="1596"/>
      <c r="S40" s="1596"/>
      <c r="T40" s="1596"/>
      <c r="U40" s="1596"/>
      <c r="V40" s="1596"/>
    </row>
    <row r="41" spans="2:37">
      <c r="E41" s="1594"/>
      <c r="F41" s="1594"/>
      <c r="G41" s="1534" t="s">
        <v>6</v>
      </c>
      <c r="H41" s="1534"/>
      <c r="I41" s="1534"/>
      <c r="J41" s="1534"/>
      <c r="K41" s="1534"/>
      <c r="L41" s="1597" t="s">
        <v>270</v>
      </c>
      <c r="M41" s="1597"/>
      <c r="N41" s="1597"/>
      <c r="O41" s="1597"/>
      <c r="P41" s="1597"/>
      <c r="Q41" s="1597"/>
      <c r="R41" s="1597"/>
      <c r="S41" s="1597"/>
      <c r="T41" s="1597"/>
      <c r="U41" s="1597"/>
      <c r="V41" s="1597"/>
    </row>
    <row r="42" spans="2:37">
      <c r="E42" s="1594" t="s">
        <v>271</v>
      </c>
      <c r="F42" s="1594"/>
      <c r="G42" s="1595" t="s">
        <v>268</v>
      </c>
      <c r="H42" s="1595"/>
      <c r="I42" s="1595"/>
      <c r="J42" s="1595"/>
      <c r="K42" s="1595"/>
      <c r="L42" s="1596" t="s">
        <v>607</v>
      </c>
      <c r="M42" s="1596"/>
      <c r="N42" s="1596"/>
      <c r="O42" s="1596"/>
      <c r="P42" s="1596"/>
      <c r="Q42" s="1596"/>
      <c r="R42" s="1596"/>
      <c r="S42" s="1596"/>
      <c r="T42" s="1596"/>
      <c r="U42" s="1596"/>
      <c r="V42" s="1596"/>
    </row>
    <row r="43" spans="2:37">
      <c r="E43" s="1594"/>
      <c r="F43" s="1594"/>
      <c r="G43" s="1534" t="s">
        <v>6</v>
      </c>
      <c r="H43" s="1534"/>
      <c r="I43" s="1534"/>
      <c r="J43" s="1534"/>
      <c r="K43" s="1534"/>
      <c r="L43" s="1597" t="s">
        <v>273</v>
      </c>
      <c r="M43" s="1597"/>
      <c r="N43" s="1597"/>
      <c r="O43" s="1597"/>
      <c r="P43" s="1597"/>
      <c r="Q43" s="1597"/>
      <c r="R43" s="1597"/>
      <c r="S43" s="1597"/>
      <c r="T43" s="1597"/>
      <c r="U43" s="1597"/>
      <c r="V43" s="1597"/>
    </row>
    <row r="44" spans="2:37">
      <c r="E44" s="1594" t="s">
        <v>274</v>
      </c>
      <c r="F44" s="1594"/>
      <c r="G44" s="1595" t="s">
        <v>268</v>
      </c>
      <c r="H44" s="1595"/>
      <c r="I44" s="1595"/>
      <c r="J44" s="1595"/>
      <c r="K44" s="1595"/>
      <c r="L44" s="1596" t="s">
        <v>275</v>
      </c>
      <c r="M44" s="1596"/>
      <c r="N44" s="1596"/>
      <c r="O44" s="1596"/>
      <c r="P44" s="1596"/>
      <c r="Q44" s="1596"/>
      <c r="R44" s="1596"/>
      <c r="S44" s="1596"/>
      <c r="T44" s="1596"/>
      <c r="U44" s="1596"/>
      <c r="V44" s="1596"/>
    </row>
    <row r="45" spans="2:37">
      <c r="E45" s="1594"/>
      <c r="F45" s="1594"/>
      <c r="G45" s="1534" t="s">
        <v>6</v>
      </c>
      <c r="H45" s="1534"/>
      <c r="I45" s="1534"/>
      <c r="J45" s="1534"/>
      <c r="K45" s="1534"/>
      <c r="L45" s="1951" t="s">
        <v>278</v>
      </c>
      <c r="M45" s="1951"/>
      <c r="N45" s="1951"/>
      <c r="O45" s="1951"/>
      <c r="P45" s="1951"/>
      <c r="Q45" s="1951"/>
      <c r="R45" s="1951"/>
      <c r="S45" s="1951"/>
      <c r="T45" s="1951"/>
      <c r="U45" s="1951"/>
      <c r="V45" s="1951"/>
    </row>
    <row r="46" spans="2:37">
      <c r="E46" s="1594" t="s">
        <v>279</v>
      </c>
      <c r="F46" s="1594"/>
      <c r="G46" s="1595" t="s">
        <v>268</v>
      </c>
      <c r="H46" s="1595"/>
      <c r="I46" s="1595"/>
      <c r="J46" s="1595"/>
      <c r="K46" s="1595"/>
      <c r="L46" s="1596" t="s">
        <v>280</v>
      </c>
      <c r="M46" s="1596"/>
      <c r="N46" s="1596"/>
      <c r="O46" s="1596"/>
      <c r="P46" s="1596"/>
      <c r="Q46" s="1596"/>
      <c r="R46" s="1596"/>
      <c r="S46" s="1596"/>
      <c r="T46" s="1596"/>
      <c r="U46" s="1596"/>
      <c r="V46" s="1596"/>
    </row>
    <row r="47" spans="2:37">
      <c r="E47" s="1594"/>
      <c r="F47" s="1594"/>
      <c r="G47" s="1534" t="s">
        <v>6</v>
      </c>
      <c r="H47" s="1534"/>
      <c r="I47" s="1534"/>
      <c r="J47" s="1534"/>
      <c r="K47" s="1534"/>
      <c r="L47" s="1951" t="s">
        <v>281</v>
      </c>
      <c r="M47" s="1951"/>
      <c r="N47" s="1951"/>
      <c r="O47" s="1951"/>
      <c r="P47" s="1951"/>
      <c r="Q47" s="1951"/>
      <c r="R47" s="1951"/>
      <c r="S47" s="1951"/>
      <c r="T47" s="1951"/>
      <c r="U47" s="1951"/>
      <c r="V47" s="1951"/>
    </row>
    <row r="48" spans="2:37" ht="18">
      <c r="E48" s="1604" t="s">
        <v>282</v>
      </c>
      <c r="F48" s="1604"/>
      <c r="G48" s="1595" t="s">
        <v>268</v>
      </c>
      <c r="H48" s="1595"/>
      <c r="I48" s="1595"/>
      <c r="J48" s="1595"/>
      <c r="K48" s="1595"/>
      <c r="L48" s="1596" t="s">
        <v>283</v>
      </c>
      <c r="M48" s="1596"/>
      <c r="N48" s="1596"/>
      <c r="O48" s="1596"/>
      <c r="P48" s="1596"/>
      <c r="Q48" s="1596"/>
      <c r="R48" s="1596"/>
      <c r="S48" s="1596"/>
      <c r="T48" s="1596"/>
      <c r="U48" s="1596"/>
      <c r="V48" s="1596"/>
    </row>
    <row r="49" spans="7:22">
      <c r="G49" s="1600" t="s">
        <v>284</v>
      </c>
      <c r="H49" s="1600"/>
      <c r="I49" s="1600"/>
      <c r="J49" s="1600"/>
      <c r="K49" s="1600"/>
      <c r="L49" s="1601" t="s">
        <v>285</v>
      </c>
      <c r="M49" s="1601"/>
      <c r="N49" s="1601"/>
      <c r="O49" s="1601"/>
      <c r="P49" s="1601"/>
      <c r="Q49" s="1601"/>
      <c r="R49" s="1601"/>
      <c r="S49" s="1601"/>
      <c r="T49" s="1601"/>
      <c r="U49" s="1601"/>
      <c r="V49" s="1601"/>
    </row>
    <row r="50" spans="7:22" ht="18">
      <c r="G50" s="36"/>
      <c r="H50" s="36"/>
      <c r="I50" s="36"/>
      <c r="J50" s="36"/>
      <c r="K50" s="36"/>
      <c r="L50" s="36"/>
      <c r="M50" s="36"/>
      <c r="N50" s="36"/>
      <c r="O50" s="36"/>
      <c r="P50" s="36"/>
      <c r="Q50" s="36"/>
      <c r="R50" s="36"/>
      <c r="S50" s="36"/>
      <c r="T50" s="36"/>
      <c r="U50" s="36"/>
      <c r="V50" s="36"/>
    </row>
    <row r="51" spans="7:22">
      <c r="G51" s="1602" t="s">
        <v>286</v>
      </c>
      <c r="H51" s="1602"/>
      <c r="I51" s="1602"/>
      <c r="J51" s="1602"/>
      <c r="K51" s="1602"/>
      <c r="L51" s="1952" t="s">
        <v>287</v>
      </c>
      <c r="M51" s="1952"/>
      <c r="N51" s="1952"/>
      <c r="O51" s="1952"/>
      <c r="P51" s="1952"/>
      <c r="Q51" s="1952"/>
      <c r="R51" s="1952"/>
      <c r="S51" s="1952"/>
      <c r="T51" s="1952"/>
      <c r="U51" s="1952"/>
      <c r="V51" s="1952"/>
    </row>
    <row r="52" spans="7:22">
      <c r="G52" s="1602"/>
      <c r="H52" s="1602"/>
      <c r="I52" s="1602"/>
      <c r="J52" s="1602"/>
      <c r="K52" s="1602"/>
      <c r="L52" s="1952" t="s">
        <v>288</v>
      </c>
      <c r="M52" s="1952"/>
      <c r="N52" s="1952"/>
      <c r="O52" s="1952"/>
      <c r="P52" s="1952"/>
      <c r="Q52" s="1952"/>
      <c r="R52" s="1952"/>
      <c r="S52" s="1952"/>
      <c r="T52" s="1952"/>
      <c r="U52" s="1952"/>
      <c r="V52" s="1952"/>
    </row>
    <row r="53" spans="7:22">
      <c r="G53" s="1602"/>
      <c r="H53" s="1602"/>
      <c r="I53" s="1602"/>
      <c r="J53" s="1602"/>
      <c r="K53" s="1602"/>
      <c r="L53" s="1603" t="s">
        <v>289</v>
      </c>
      <c r="M53" s="1603"/>
      <c r="N53" s="1603"/>
      <c r="O53" s="1603"/>
      <c r="P53" s="1603"/>
      <c r="Q53" s="1603"/>
      <c r="R53" s="1603"/>
      <c r="S53" s="1603"/>
      <c r="T53" s="1603"/>
      <c r="U53" s="1603"/>
      <c r="V53" s="1603"/>
    </row>
    <row r="54" spans="7:22">
      <c r="G54" s="1602"/>
      <c r="H54" s="1602"/>
      <c r="I54" s="1602"/>
      <c r="J54" s="1602"/>
      <c r="K54" s="1602"/>
      <c r="L54" s="1603" t="s">
        <v>290</v>
      </c>
      <c r="M54" s="1603"/>
      <c r="N54" s="1603"/>
      <c r="O54" s="1603"/>
      <c r="P54" s="1603"/>
      <c r="Q54" s="1603"/>
      <c r="R54" s="1603"/>
      <c r="S54" s="1603"/>
      <c r="T54" s="1603"/>
      <c r="U54" s="1603"/>
      <c r="V54" s="1603"/>
    </row>
    <row r="55" spans="7:22">
      <c r="G55" s="1602"/>
      <c r="H55" s="1602"/>
      <c r="I55" s="1602"/>
      <c r="J55" s="1602"/>
      <c r="K55" s="1602"/>
      <c r="L55" s="1603" t="s">
        <v>291</v>
      </c>
      <c r="M55" s="1603"/>
      <c r="N55" s="1603"/>
      <c r="O55" s="1603"/>
      <c r="P55" s="1603"/>
      <c r="Q55" s="1603"/>
      <c r="R55" s="1603"/>
      <c r="S55" s="1603"/>
      <c r="T55" s="1603"/>
      <c r="U55" s="1603"/>
      <c r="V55" s="1603"/>
    </row>
    <row r="56" spans="7:22">
      <c r="I56" s="582"/>
    </row>
  </sheetData>
  <mergeCells count="124">
    <mergeCell ref="G49:K49"/>
    <mergeCell ref="L49:V49"/>
    <mergeCell ref="G51:K55"/>
    <mergeCell ref="L51:V51"/>
    <mergeCell ref="L52:V52"/>
    <mergeCell ref="L53:V53"/>
    <mergeCell ref="L54:V54"/>
    <mergeCell ref="L55:V55"/>
    <mergeCell ref="E46:F47"/>
    <mergeCell ref="G46:K46"/>
    <mergeCell ref="L46:V46"/>
    <mergeCell ref="G47:K47"/>
    <mergeCell ref="L47:V47"/>
    <mergeCell ref="E48:F48"/>
    <mergeCell ref="G48:K48"/>
    <mergeCell ref="L48:V48"/>
    <mergeCell ref="E42:F43"/>
    <mergeCell ref="G42:K42"/>
    <mergeCell ref="L42:V42"/>
    <mergeCell ref="G43:K43"/>
    <mergeCell ref="L43:V43"/>
    <mergeCell ref="E44:F45"/>
    <mergeCell ref="G44:K44"/>
    <mergeCell ref="L44:V44"/>
    <mergeCell ref="G45:K45"/>
    <mergeCell ref="L45:V45"/>
    <mergeCell ref="G39:K39"/>
    <mergeCell ref="L39:V39"/>
    <mergeCell ref="E40:F41"/>
    <mergeCell ref="G40:K40"/>
    <mergeCell ref="L40:V40"/>
    <mergeCell ref="G41:K41"/>
    <mergeCell ref="L41:V41"/>
    <mergeCell ref="E35:F38"/>
    <mergeCell ref="G35:K35"/>
    <mergeCell ref="L35:V35"/>
    <mergeCell ref="G36:K36"/>
    <mergeCell ref="L36:V36"/>
    <mergeCell ref="G37:K37"/>
    <mergeCell ref="L37:V37"/>
    <mergeCell ref="G38:K38"/>
    <mergeCell ref="L38:V38"/>
    <mergeCell ref="C31:O31"/>
    <mergeCell ref="AE31:AH31"/>
    <mergeCell ref="C32:O32"/>
    <mergeCell ref="AE32:AH32"/>
    <mergeCell ref="C33:O33"/>
    <mergeCell ref="AE33:AH33"/>
    <mergeCell ref="C29:O29"/>
    <mergeCell ref="AL29:AR29"/>
    <mergeCell ref="BO29:BU29"/>
    <mergeCell ref="CR29:CX29"/>
    <mergeCell ref="DU29:EA29"/>
    <mergeCell ref="C30:O30"/>
    <mergeCell ref="DF19:DL19"/>
    <mergeCell ref="DN19:DT19"/>
    <mergeCell ref="DU19:EA19"/>
    <mergeCell ref="EB19:EH19"/>
    <mergeCell ref="EI19:EO19"/>
    <mergeCell ref="C28:O28"/>
    <mergeCell ref="AL28:AR28"/>
    <mergeCell ref="BO28:BU28"/>
    <mergeCell ref="CR28:CX28"/>
    <mergeCell ref="DU28:EA28"/>
    <mergeCell ref="BO19:BU19"/>
    <mergeCell ref="BV19:CB19"/>
    <mergeCell ref="CC19:CI19"/>
    <mergeCell ref="CK19:CQ19"/>
    <mergeCell ref="CR19:CX19"/>
    <mergeCell ref="CY19:DE19"/>
    <mergeCell ref="EI11:EO11"/>
    <mergeCell ref="B19:H19"/>
    <mergeCell ref="I19:O19"/>
    <mergeCell ref="P19:V19"/>
    <mergeCell ref="W19:AC19"/>
    <mergeCell ref="AE19:AK19"/>
    <mergeCell ref="AL19:AR19"/>
    <mergeCell ref="AS19:AY19"/>
    <mergeCell ref="AZ19:BF19"/>
    <mergeCell ref="BH19:BN19"/>
    <mergeCell ref="CR11:CX11"/>
    <mergeCell ref="CY11:DE11"/>
    <mergeCell ref="DF11:DL11"/>
    <mergeCell ref="DN11:DT11"/>
    <mergeCell ref="DU11:EA11"/>
    <mergeCell ref="EB11:EH11"/>
    <mergeCell ref="AZ11:BF11"/>
    <mergeCell ref="BH11:BN11"/>
    <mergeCell ref="BO11:BU11"/>
    <mergeCell ref="BV11:CB11"/>
    <mergeCell ref="CC11:CI11"/>
    <mergeCell ref="CK11:CQ11"/>
    <mergeCell ref="B11:H11"/>
    <mergeCell ref="I11:O11"/>
    <mergeCell ref="P11:V11"/>
    <mergeCell ref="W11:AC11"/>
    <mergeCell ref="AE11:AK11"/>
    <mergeCell ref="AL11:AR11"/>
    <mergeCell ref="AS11:AY11"/>
    <mergeCell ref="CC3:CI3"/>
    <mergeCell ref="CK3:CQ3"/>
    <mergeCell ref="AL3:AR3"/>
    <mergeCell ref="AS3:AY3"/>
    <mergeCell ref="AZ3:BF3"/>
    <mergeCell ref="BH3:BN3"/>
    <mergeCell ref="BO3:BU3"/>
    <mergeCell ref="BV3:CB3"/>
    <mergeCell ref="B1:AC1"/>
    <mergeCell ref="AE1:BF1"/>
    <mergeCell ref="BH1:CI1"/>
    <mergeCell ref="CK1:DL1"/>
    <mergeCell ref="DN1:EO1"/>
    <mergeCell ref="B3:H3"/>
    <mergeCell ref="I3:O3"/>
    <mergeCell ref="P3:V3"/>
    <mergeCell ref="W3:AC3"/>
    <mergeCell ref="AE3:AK3"/>
    <mergeCell ref="DU3:EA3"/>
    <mergeCell ref="EB3:EH3"/>
    <mergeCell ref="EI3:EO3"/>
    <mergeCell ref="CR3:CX3"/>
    <mergeCell ref="CY3:DE3"/>
    <mergeCell ref="DF3:DL3"/>
    <mergeCell ref="DN3:DT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661e1d-8d9d-4429-a71b-8f8d9cfa0b33">
      <Terms xmlns="http://schemas.microsoft.com/office/infopath/2007/PartnerControls"/>
    </lcf76f155ced4ddcb4097134ff3c332f>
    <TaxCatchAll xmlns="0ae28f86-74cc-4b86-be93-9e36f76137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criptIds xmlns="http://schemas.microsoft.com/office/extensibility/maker/v1.0" id="script-ids-node-id">
  <scriptId xmlns="" id="ms-officescript%3A%2F%2Fonedrive_business_itemlink%2F01UR4T3N6JFIUWWHOTXRH2SHO4VSK2VMIJ:ms-officescript%3A%2F%2Fonedrive_business_sharinglink%2Fu!aHR0cHM6Ly9sZGV1dGMtbXkuc2hhcmVwb2ludC5jb20vOnU6L2cvcGVyc29uYWwvYmFidV96YWludWxhYmRlZW5fbGRldXRjX2NvX3VrL0Vja3FLV3NkMDd4UHFSM2NySldxc1FrQmxZZFlYQ0JJT1RnMUNsUFk2OXVHMXc"/>
  <scriptId xmlns="" id="ms-officescript%3A%2F%2Fonedrive_business_itemlink%2F01UR4T3N5A4TZMHGFOZVGL6AOR427HPQZO:ms-officescript%3A%2F%2Fonedrive_business_sharinglink%2Fu!aHR0cHM6Ly9sZGV1dGMtbXkuc2hhcmVwb2ludC5jb20vOnU6L2cvcGVyc29uYWwvYmFidV96YWludWxhYmRlZW5fbGRldXRjX2NvX3VrL0VhRGs4c09ZcnMxTXZ3SFI1cjUzd3k0QjlWUVpjUzYtMDBYMS1NTGdDN1pUR3c"/>
</scriptIds>
</file>

<file path=customXml/item4.xml><?xml version="1.0" encoding="utf-8"?>
<ct:contentTypeSchema xmlns:ct="http://schemas.microsoft.com/office/2006/metadata/contentType" xmlns:ma="http://schemas.microsoft.com/office/2006/metadata/properties/metaAttributes" ct:_="" ma:_="" ma:contentTypeName="Document" ma:contentTypeID="0x0101006554AB928CE75C43A19F1E31A38B6E31" ma:contentTypeVersion="19" ma:contentTypeDescription="Create a new document." ma:contentTypeScope="" ma:versionID="7540d93929c54e74e9e7707cf744f65a">
  <xsd:schema xmlns:xsd="http://www.w3.org/2001/XMLSchema" xmlns:xs="http://www.w3.org/2001/XMLSchema" xmlns:p="http://schemas.microsoft.com/office/2006/metadata/properties" xmlns:ns2="01661e1d-8d9d-4429-a71b-8f8d9cfa0b33" xmlns:ns3="0ae28f86-74cc-4b86-be93-9e36f7613763" targetNamespace="http://schemas.microsoft.com/office/2006/metadata/properties" ma:root="true" ma:fieldsID="d805154706f4cb7bbdc61e2c38cfc7fd" ns2:_="" ns3:_="">
    <xsd:import namespace="01661e1d-8d9d-4429-a71b-8f8d9cfa0b33"/>
    <xsd:import namespace="0ae28f86-74cc-4b86-be93-9e36f76137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61e1d-8d9d-4429-a71b-8f8d9cfa0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e28f86-74cc-4b86-be93-9e36f76137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0e787b-02e6-403b-97cd-7e32045d6e86}" ma:internalName="TaxCatchAll" ma:showField="CatchAllData" ma:web="0ae28f86-74cc-4b86-be93-9e36f76137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7D6009-2D99-467D-AC2A-1D856DB99C12}"/>
</file>

<file path=customXml/itemProps2.xml><?xml version="1.0" encoding="utf-8"?>
<ds:datastoreItem xmlns:ds="http://schemas.openxmlformats.org/officeDocument/2006/customXml" ds:itemID="{F298B4B6-E83A-48D4-8005-C0D43240EF1E}"/>
</file>

<file path=customXml/itemProps3.xml><?xml version="1.0" encoding="utf-8"?>
<ds:datastoreItem xmlns:ds="http://schemas.openxmlformats.org/officeDocument/2006/customXml" ds:itemID="{B8701DDC-00B5-47C9-BE69-8CB2891069B6}"/>
</file>

<file path=customXml/itemProps4.xml><?xml version="1.0" encoding="utf-8"?>
<ds:datastoreItem xmlns:ds="http://schemas.openxmlformats.org/officeDocument/2006/customXml" ds:itemID="{21EEECD3-E751-44E5-BB4F-76169309FE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Andy Payne - LDE Staff</cp:lastModifiedBy>
  <cp:revision/>
  <dcterms:created xsi:type="dcterms:W3CDTF">2021-03-15T17:39:41Z</dcterms:created>
  <dcterms:modified xsi:type="dcterms:W3CDTF">2025-11-05T11:54:09Z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0x0101006554AB928CE75C43A19F1E31A38B6E31</vt:lpwstr>
  </property>
  <property fmtid="{D5CDD505-2E9C-101B-9397-08002B2CF9AE}" pid="3" name="Order">
    <vt:r8>143300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